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4740" activeTab="0"/>
  </bookViews>
  <sheets>
    <sheet name="Appendix N non-GS" sheetId="1" r:id="rId1"/>
    <sheet name="Appendix N GS" sheetId="2" r:id="rId2"/>
  </sheets>
  <definedNames>
    <definedName name="_xlnm._FilterDatabase" localSheetId="0" hidden="1">'Appendix N non-GS'!$A$1:$U$69</definedName>
  </definedNames>
  <calcPr fullCalcOnLoad="1"/>
</workbook>
</file>

<file path=xl/sharedStrings.xml><?xml version="1.0" encoding="utf-8"?>
<sst xmlns="http://schemas.openxmlformats.org/spreadsheetml/2006/main" count="330" uniqueCount="136">
  <si>
    <t>Basin</t>
  </si>
  <si>
    <t>DAYS</t>
  </si>
  <si>
    <t>San Joaquin</t>
  </si>
  <si>
    <t>Antelope Hills</t>
  </si>
  <si>
    <t>Williams Area</t>
  </si>
  <si>
    <t>Point of Rocks</t>
  </si>
  <si>
    <t>Any Field - Kern</t>
  </si>
  <si>
    <t>Any Area</t>
  </si>
  <si>
    <t>No Pool Breakdown</t>
  </si>
  <si>
    <t>Asphalto</t>
  </si>
  <si>
    <t>Etchegoin</t>
  </si>
  <si>
    <t>Santa Barbara-Ventura</t>
  </si>
  <si>
    <t>Bardsdale</t>
  </si>
  <si>
    <t>Deep</t>
  </si>
  <si>
    <t>Los Angeles</t>
  </si>
  <si>
    <t>Belmont Offshore</t>
  </si>
  <si>
    <t>Surfside Area</t>
  </si>
  <si>
    <t>Belridge, North</t>
  </si>
  <si>
    <t>Diatomite</t>
  </si>
  <si>
    <t>Belridge, South</t>
  </si>
  <si>
    <t>Monterey (Undifferentiated)</t>
  </si>
  <si>
    <t>Brea-Olinda</t>
  </si>
  <si>
    <t>Cal Canal Gas</t>
  </si>
  <si>
    <t>Stevens</t>
  </si>
  <si>
    <t>Careaga Canyon</t>
  </si>
  <si>
    <t>Old Area</t>
  </si>
  <si>
    <t>Monterey</t>
  </si>
  <si>
    <t>Santa Maria</t>
  </si>
  <si>
    <t>San Antonio Creek Area</t>
  </si>
  <si>
    <t>Cienaga Canyon</t>
  </si>
  <si>
    <t>Temblor</t>
  </si>
  <si>
    <t>Devils Den</t>
  </si>
  <si>
    <t>Alferitz Area</t>
  </si>
  <si>
    <t>Elk Hills</t>
  </si>
  <si>
    <t>Carneros</t>
  </si>
  <si>
    <t>Upper (Undifferentiated)</t>
  </si>
  <si>
    <t>Inglewood</t>
  </si>
  <si>
    <t>Kettleman City (ABD)</t>
  </si>
  <si>
    <t>Vaqueros</t>
  </si>
  <si>
    <t>Kettleman Middle Dome</t>
  </si>
  <si>
    <t>Kreyenhagen</t>
  </si>
  <si>
    <t>Kreyenhagen (ABD)</t>
  </si>
  <si>
    <t>Sacramento</t>
  </si>
  <si>
    <t>Lindsey Slough Gas</t>
  </si>
  <si>
    <t>K-1</t>
  </si>
  <si>
    <t>Lost Hills</t>
  </si>
  <si>
    <t>Antelope/McDonald</t>
  </si>
  <si>
    <t>Cahn</t>
  </si>
  <si>
    <t>Lost Hills, Northwest</t>
  </si>
  <si>
    <t>Antelope Shale</t>
  </si>
  <si>
    <t>McKittrick</t>
  </si>
  <si>
    <t>Northeast Area</t>
  </si>
  <si>
    <t>Salinas</t>
  </si>
  <si>
    <t>Monroe Swell</t>
  </si>
  <si>
    <t>Montebello</t>
  </si>
  <si>
    <t>West Area</t>
  </si>
  <si>
    <t>Monument Junction</t>
  </si>
  <si>
    <t>Main Area</t>
  </si>
  <si>
    <t>Antelope</t>
  </si>
  <si>
    <t>Mount Poso</t>
  </si>
  <si>
    <t>Pyramid Hill-Vedder</t>
  </si>
  <si>
    <t>Newhall-Potrero</t>
  </si>
  <si>
    <t>3</t>
  </si>
  <si>
    <t>Oak Park</t>
  </si>
  <si>
    <t>Sespe</t>
  </si>
  <si>
    <t>Ojai</t>
  </si>
  <si>
    <t>North Sulphur Mountain Area</t>
  </si>
  <si>
    <t>Miocene</t>
  </si>
  <si>
    <t>Silverthread Area</t>
  </si>
  <si>
    <t>Sisar Creek Area</t>
  </si>
  <si>
    <t>Saugus</t>
  </si>
  <si>
    <t>Piru Creek (ABD)</t>
  </si>
  <si>
    <t>Railroad Gap</t>
  </si>
  <si>
    <t>Rincon</t>
  </si>
  <si>
    <t>Onshore</t>
  </si>
  <si>
    <t>Padre</t>
  </si>
  <si>
    <t>Padre/Oak Grove</t>
  </si>
  <si>
    <t>Rose</t>
  </si>
  <si>
    <t>McClure</t>
  </si>
  <si>
    <t>Round Mountain</t>
  </si>
  <si>
    <t>Coffee Canyon Area</t>
  </si>
  <si>
    <t>Pyramid Hill</t>
  </si>
  <si>
    <t>Pyramid Area</t>
  </si>
  <si>
    <t>San Vicente</t>
  </si>
  <si>
    <t>Clifton, Dayton and Hay</t>
  </si>
  <si>
    <t>Saticoy</t>
  </si>
  <si>
    <t>Foot of The Hills Area</t>
  </si>
  <si>
    <t>Tar Creek-Topatopa Area</t>
  </si>
  <si>
    <t>Basal Sespe</t>
  </si>
  <si>
    <t>Rincon-Vaqueros</t>
  </si>
  <si>
    <t>Shafter, North</t>
  </si>
  <si>
    <t>Shiells Canyon</t>
  </si>
  <si>
    <t>Ventura</t>
  </si>
  <si>
    <t>West Butte Gas</t>
  </si>
  <si>
    <t>Forbes</t>
  </si>
  <si>
    <t>Whittier</t>
  </si>
  <si>
    <t>Rideout Heights Area</t>
  </si>
  <si>
    <t>Pliocene</t>
  </si>
  <si>
    <t>Wilmington</t>
  </si>
  <si>
    <t>Fault Block 90</t>
  </si>
  <si>
    <t>Ford</t>
  </si>
  <si>
    <t>Union Pacific</t>
  </si>
  <si>
    <t>Fault Block 98</t>
  </si>
  <si>
    <t>237</t>
  </si>
  <si>
    <t>Fault Block I</t>
  </si>
  <si>
    <t>Fault Block IV</t>
  </si>
  <si>
    <t>Fault Block VII</t>
  </si>
  <si>
    <t>Union Pacific (ABD)</t>
  </si>
  <si>
    <t>Fault Block VIII</t>
  </si>
  <si>
    <t>Terminal</t>
  </si>
  <si>
    <t>Field</t>
  </si>
  <si>
    <t>Area</t>
  </si>
  <si>
    <t>Pool</t>
  </si>
  <si>
    <t>Records_frac_count</t>
  </si>
  <si>
    <t>Wells</t>
  </si>
  <si>
    <t>Records_received</t>
  </si>
  <si>
    <t>Received_fraction</t>
  </si>
  <si>
    <t>Records_frac_count_adj</t>
  </si>
  <si>
    <t>Records_frac_count_adj_fraction</t>
  </si>
  <si>
    <t>Records_frac_count_adj_fraction_adj</t>
  </si>
  <si>
    <t>OILPROD_bbl</t>
  </si>
  <si>
    <t>WATERPROD_bbl</t>
  </si>
  <si>
    <t>GASPROD_Mcf</t>
  </si>
  <si>
    <t>OILPROD_fraction_adj_bbl</t>
  </si>
  <si>
    <t>WATERPROD_fraction_adj_bbl</t>
  </si>
  <si>
    <t>GASPROD_fraction_adj_Mcf</t>
  </si>
  <si>
    <t>Oil_bbl_per_day</t>
  </si>
  <si>
    <t>Gas_Mcf_per_day</t>
  </si>
  <si>
    <t>GOR_Mcf_per_bbl</t>
  </si>
  <si>
    <t>Aliso Canyon</t>
  </si>
  <si>
    <t>Sesnon-Frew</t>
  </si>
  <si>
    <t>Kirby Hill Gas</t>
  </si>
  <si>
    <t>Domengine</t>
  </si>
  <si>
    <t>Wagenet</t>
  </si>
  <si>
    <t>Playa Del Rey</t>
  </si>
  <si>
    <t>Del Rey Hills Area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</si>
</sst>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2" fillId="0" borderId="10" xfId="55" applyFont="1" applyFill="1" applyBorder="1" applyAlignment="1">
      <alignment wrapText="1"/>
      <protection/>
    </xf>
    <xf numFmtId="0" fontId="2" fillId="0" borderId="10" xfId="55" applyFont="1" applyFill="1" applyBorder="1" applyAlignment="1">
      <alignment horizontal="right" wrapText="1"/>
      <protection/>
    </xf>
    <xf numFmtId="9" fontId="2" fillId="0" borderId="10" xfId="55" applyNumberFormat="1" applyFont="1" applyFill="1" applyBorder="1" applyAlignment="1">
      <alignment horizontal="right" wrapText="1"/>
      <protection/>
    </xf>
    <xf numFmtId="0" fontId="2" fillId="0" borderId="10" xfId="55" applyNumberFormat="1" applyFont="1" applyFill="1" applyBorder="1" applyAlignment="1">
      <alignment horizontal="righ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21.140625" style="0" bestFit="1" customWidth="1"/>
    <col min="2" max="2" width="23.140625" style="0" bestFit="1" customWidth="1"/>
    <col min="3" max="3" width="27.421875" style="0" bestFit="1" customWidth="1"/>
    <col min="4" max="4" width="27.140625" style="0" bestFit="1" customWidth="1"/>
    <col min="5" max="5" width="6.00390625" style="0" bestFit="1" customWidth="1"/>
    <col min="6" max="6" width="16.8515625" style="0" bestFit="1" customWidth="1"/>
    <col min="7" max="7" width="17.28125" style="0" bestFit="1" customWidth="1"/>
    <col min="8" max="8" width="18.421875" style="0" bestFit="1" customWidth="1"/>
    <col min="9" max="9" width="22.421875" style="0" bestFit="1" customWidth="1"/>
    <col min="10" max="10" width="30.421875" style="0" bestFit="1" customWidth="1"/>
    <col min="11" max="11" width="34.421875" style="0" bestFit="1" customWidth="1"/>
    <col min="12" max="12" width="12.7109375" style="0" bestFit="1" customWidth="1"/>
    <col min="13" max="13" width="16.28125" style="0" bestFit="1" customWidth="1"/>
    <col min="14" max="14" width="14.00390625" style="0" bestFit="1" customWidth="1"/>
    <col min="15" max="15" width="9.00390625" style="0" bestFit="1" customWidth="1"/>
    <col min="16" max="16" width="24.7109375" style="0" bestFit="1" customWidth="1"/>
    <col min="17" max="17" width="28.28125" style="0" bestFit="1" customWidth="1"/>
    <col min="18" max="18" width="26.00390625" style="0" bestFit="1" customWidth="1"/>
    <col min="19" max="19" width="15.7109375" style="0" bestFit="1" customWidth="1"/>
    <col min="20" max="20" width="16.7109375" style="0" bestFit="1" customWidth="1"/>
    <col min="21" max="21" width="17.28125" style="0" bestFit="1" customWidth="1"/>
  </cols>
  <sheetData>
    <row r="1" spans="1:21" ht="15">
      <c r="A1" t="s">
        <v>0</v>
      </c>
      <c r="B1" t="s">
        <v>110</v>
      </c>
      <c r="C1" t="s">
        <v>111</v>
      </c>
      <c r="D1" t="s">
        <v>112</v>
      </c>
      <c r="E1" t="s">
        <v>114</v>
      </c>
      <c r="F1" t="s">
        <v>115</v>
      </c>
      <c r="G1" t="s">
        <v>116</v>
      </c>
      <c r="H1" t="s">
        <v>113</v>
      </c>
      <c r="I1" t="s">
        <v>117</v>
      </c>
      <c r="J1" t="s">
        <v>118</v>
      </c>
      <c r="K1" t="s">
        <v>119</v>
      </c>
      <c r="L1" t="s">
        <v>120</v>
      </c>
      <c r="M1" t="s">
        <v>121</v>
      </c>
      <c r="N1" t="s">
        <v>122</v>
      </c>
      <c r="O1" t="s">
        <v>1</v>
      </c>
      <c r="P1" t="s">
        <v>123</v>
      </c>
      <c r="Q1" t="s">
        <v>124</v>
      </c>
      <c r="R1" t="s">
        <v>125</v>
      </c>
      <c r="S1" t="s">
        <v>126</v>
      </c>
      <c r="T1" t="s">
        <v>127</v>
      </c>
      <c r="U1" t="s">
        <v>128</v>
      </c>
    </row>
    <row r="2" spans="1:21" ht="15">
      <c r="A2" t="s">
        <v>2</v>
      </c>
      <c r="B2" t="s">
        <v>3</v>
      </c>
      <c r="C2" t="s">
        <v>4</v>
      </c>
      <c r="D2" t="s">
        <v>5</v>
      </c>
      <c r="E2">
        <v>12</v>
      </c>
      <c r="F2">
        <v>1</v>
      </c>
      <c r="G2">
        <v>0.08333333333333333</v>
      </c>
      <c r="H2">
        <v>1</v>
      </c>
      <c r="I2">
        <v>12</v>
      </c>
      <c r="J2">
        <v>1</v>
      </c>
      <c r="K2">
        <v>1</v>
      </c>
      <c r="L2">
        <v>525467</v>
      </c>
      <c r="M2">
        <v>106289</v>
      </c>
      <c r="N2">
        <v>291105</v>
      </c>
      <c r="O2">
        <v>30555</v>
      </c>
      <c r="P2">
        <v>525467</v>
      </c>
      <c r="Q2">
        <v>106289</v>
      </c>
      <c r="R2">
        <v>291105</v>
      </c>
      <c r="S2">
        <v>17.197414498445426</v>
      </c>
      <c r="T2">
        <v>9.527245949926362</v>
      </c>
      <c r="U2">
        <v>553.9929243891625</v>
      </c>
    </row>
    <row r="3" spans="1:21" ht="15">
      <c r="A3" t="s">
        <v>2</v>
      </c>
      <c r="B3" t="s">
        <v>6</v>
      </c>
      <c r="C3" t="s">
        <v>7</v>
      </c>
      <c r="D3" t="s">
        <v>8</v>
      </c>
      <c r="E3">
        <v>55</v>
      </c>
      <c r="F3">
        <v>4</v>
      </c>
      <c r="G3">
        <v>0.07272727272727272</v>
      </c>
      <c r="H3">
        <v>3</v>
      </c>
      <c r="I3">
        <v>41.25</v>
      </c>
      <c r="J3">
        <v>0.75</v>
      </c>
      <c r="K3">
        <v>1</v>
      </c>
      <c r="L3">
        <v>518758</v>
      </c>
      <c r="M3">
        <v>11019615</v>
      </c>
      <c r="N3">
        <v>3149460</v>
      </c>
      <c r="O3">
        <v>27691</v>
      </c>
      <c r="P3">
        <v>518758</v>
      </c>
      <c r="Q3">
        <v>11019615</v>
      </c>
      <c r="R3">
        <v>3149460</v>
      </c>
      <c r="S3">
        <v>18.733812430031417</v>
      </c>
      <c r="T3">
        <v>113.73587086056841</v>
      </c>
      <c r="U3">
        <v>6071.154565327185</v>
      </c>
    </row>
    <row r="4" spans="1:21" ht="15">
      <c r="A4" t="s">
        <v>2</v>
      </c>
      <c r="B4" t="s">
        <v>9</v>
      </c>
      <c r="C4" t="s">
        <v>7</v>
      </c>
      <c r="D4" t="s">
        <v>10</v>
      </c>
      <c r="E4">
        <v>10</v>
      </c>
      <c r="F4">
        <v>4</v>
      </c>
      <c r="G4">
        <v>0.4</v>
      </c>
      <c r="H4">
        <v>4</v>
      </c>
      <c r="I4">
        <v>10</v>
      </c>
      <c r="J4">
        <v>1</v>
      </c>
      <c r="K4">
        <v>1</v>
      </c>
      <c r="L4">
        <v>173668</v>
      </c>
      <c r="M4">
        <v>150297</v>
      </c>
      <c r="N4">
        <v>265093</v>
      </c>
      <c r="O4">
        <v>8570</v>
      </c>
      <c r="P4">
        <v>173668</v>
      </c>
      <c r="Q4">
        <v>150297</v>
      </c>
      <c r="R4">
        <v>265093</v>
      </c>
      <c r="S4">
        <v>20.264644107351224</v>
      </c>
      <c r="T4">
        <v>30.93267211201867</v>
      </c>
      <c r="U4">
        <v>1526.4354976161412</v>
      </c>
    </row>
    <row r="5" spans="1:21" ht="15">
      <c r="A5" t="s">
        <v>11</v>
      </c>
      <c r="B5" t="s">
        <v>12</v>
      </c>
      <c r="C5" t="s">
        <v>7</v>
      </c>
      <c r="D5" t="s">
        <v>13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364600</v>
      </c>
      <c r="M5">
        <v>1817174</v>
      </c>
      <c r="N5">
        <v>335148</v>
      </c>
      <c r="O5">
        <v>14009</v>
      </c>
      <c r="P5">
        <v>364600</v>
      </c>
      <c r="Q5">
        <v>1817174</v>
      </c>
      <c r="R5">
        <v>335148</v>
      </c>
      <c r="S5">
        <v>26.026126061817404</v>
      </c>
      <c r="T5">
        <v>23.923763295024628</v>
      </c>
      <c r="U5">
        <v>919.2210641799232</v>
      </c>
    </row>
    <row r="6" spans="1:21" ht="15">
      <c r="A6" t="s">
        <v>11</v>
      </c>
      <c r="B6" t="s">
        <v>12</v>
      </c>
      <c r="C6" t="s">
        <v>7</v>
      </c>
      <c r="D6" t="s">
        <v>8</v>
      </c>
      <c r="E6">
        <v>8</v>
      </c>
      <c r="F6">
        <v>7</v>
      </c>
      <c r="G6">
        <v>0.875</v>
      </c>
      <c r="H6">
        <v>3</v>
      </c>
      <c r="I6">
        <v>3.4285714285714284</v>
      </c>
      <c r="J6">
        <v>0.42857142857142855</v>
      </c>
      <c r="K6">
        <v>0.6985714285714285</v>
      </c>
      <c r="L6">
        <v>647386</v>
      </c>
      <c r="M6">
        <v>2749364</v>
      </c>
      <c r="N6">
        <v>1571590</v>
      </c>
      <c r="O6">
        <v>204802</v>
      </c>
      <c r="P6">
        <v>452245.3628571428</v>
      </c>
      <c r="Q6">
        <v>1920627.137142857</v>
      </c>
      <c r="R6">
        <v>1097867.8714285714</v>
      </c>
      <c r="S6">
        <v>3.1610335836564096</v>
      </c>
      <c r="T6">
        <v>7.6737043583558755</v>
      </c>
      <c r="U6">
        <v>2427.59342957679</v>
      </c>
    </row>
    <row r="7" spans="1:21" ht="15">
      <c r="A7" t="s">
        <v>14</v>
      </c>
      <c r="B7" t="s">
        <v>15</v>
      </c>
      <c r="C7" t="s">
        <v>16</v>
      </c>
      <c r="D7" t="s">
        <v>8</v>
      </c>
      <c r="E7">
        <v>8</v>
      </c>
      <c r="F7">
        <v>6</v>
      </c>
      <c r="G7">
        <v>0.75</v>
      </c>
      <c r="H7">
        <v>6</v>
      </c>
      <c r="I7">
        <v>8</v>
      </c>
      <c r="J7">
        <v>1</v>
      </c>
      <c r="K7">
        <v>1</v>
      </c>
      <c r="L7">
        <v>3065469</v>
      </c>
      <c r="M7">
        <v>32826161</v>
      </c>
      <c r="N7">
        <v>1296262</v>
      </c>
      <c r="O7">
        <v>56484</v>
      </c>
      <c r="P7">
        <v>3065469</v>
      </c>
      <c r="Q7">
        <v>32826161</v>
      </c>
      <c r="R7">
        <v>1296262</v>
      </c>
      <c r="S7">
        <v>54.271457403866584</v>
      </c>
      <c r="T7">
        <v>22.94918915090999</v>
      </c>
      <c r="U7">
        <v>422.8592753669993</v>
      </c>
    </row>
    <row r="8" spans="1:21" ht="15">
      <c r="A8" t="s">
        <v>2</v>
      </c>
      <c r="B8" t="s">
        <v>17</v>
      </c>
      <c r="C8" t="s">
        <v>7</v>
      </c>
      <c r="D8" t="s">
        <v>18</v>
      </c>
      <c r="E8">
        <v>988</v>
      </c>
      <c r="F8">
        <v>137</v>
      </c>
      <c r="G8">
        <v>0.13866396761133604</v>
      </c>
      <c r="H8">
        <v>129</v>
      </c>
      <c r="I8">
        <v>930.3065693430657</v>
      </c>
      <c r="J8">
        <v>0.9416058394160584</v>
      </c>
      <c r="K8">
        <v>1</v>
      </c>
      <c r="L8">
        <v>38047295</v>
      </c>
      <c r="M8">
        <v>280722358</v>
      </c>
      <c r="N8">
        <v>18950198</v>
      </c>
      <c r="O8">
        <v>2521286</v>
      </c>
      <c r="P8">
        <v>38047295</v>
      </c>
      <c r="Q8">
        <v>280722358</v>
      </c>
      <c r="R8">
        <v>18950198</v>
      </c>
      <c r="S8">
        <v>15.090432025561558</v>
      </c>
      <c r="T8">
        <v>7.516084252242705</v>
      </c>
      <c r="U8">
        <v>498.0695211052455</v>
      </c>
    </row>
    <row r="9" spans="1:21" ht="15">
      <c r="A9" t="s">
        <v>2</v>
      </c>
      <c r="B9" t="s">
        <v>19</v>
      </c>
      <c r="C9" t="s">
        <v>7</v>
      </c>
      <c r="D9" t="s">
        <v>18</v>
      </c>
      <c r="E9">
        <v>7083</v>
      </c>
      <c r="F9">
        <v>1053</v>
      </c>
      <c r="G9">
        <v>0.14866581956797967</v>
      </c>
      <c r="H9">
        <v>961</v>
      </c>
      <c r="I9">
        <v>6464.1623931623935</v>
      </c>
      <c r="J9">
        <v>0.912630579297246</v>
      </c>
      <c r="K9">
        <v>1</v>
      </c>
      <c r="L9">
        <v>230016186</v>
      </c>
      <c r="M9">
        <v>1267614177</v>
      </c>
      <c r="N9">
        <v>133119200</v>
      </c>
      <c r="O9">
        <v>14227295</v>
      </c>
      <c r="P9">
        <v>230016186</v>
      </c>
      <c r="Q9">
        <v>1267614177</v>
      </c>
      <c r="R9">
        <v>133119200</v>
      </c>
      <c r="S9">
        <v>16.167246549677927</v>
      </c>
      <c r="T9">
        <v>9.35660643853944</v>
      </c>
      <c r="U9">
        <v>578.7384023487808</v>
      </c>
    </row>
    <row r="10" spans="1:21" ht="15">
      <c r="A10" t="s">
        <v>2</v>
      </c>
      <c r="B10" t="s">
        <v>19</v>
      </c>
      <c r="C10" t="s">
        <v>7</v>
      </c>
      <c r="D10" t="s">
        <v>20</v>
      </c>
      <c r="E10">
        <v>6</v>
      </c>
      <c r="F10">
        <v>2</v>
      </c>
      <c r="G10">
        <v>0.3333333333333333</v>
      </c>
      <c r="H10">
        <v>2</v>
      </c>
      <c r="I10">
        <v>6</v>
      </c>
      <c r="J10">
        <v>1</v>
      </c>
      <c r="K10">
        <v>1</v>
      </c>
      <c r="L10">
        <v>63656</v>
      </c>
      <c r="M10">
        <v>2277847</v>
      </c>
      <c r="N10">
        <v>497417</v>
      </c>
      <c r="O10">
        <v>8269</v>
      </c>
      <c r="P10">
        <v>63656</v>
      </c>
      <c r="Q10">
        <v>2277847</v>
      </c>
      <c r="R10">
        <v>497417</v>
      </c>
      <c r="S10">
        <v>7.698149715806022</v>
      </c>
      <c r="T10">
        <v>60.154432216713026</v>
      </c>
      <c r="U10">
        <v>7814.141636295086</v>
      </c>
    </row>
    <row r="11" spans="1:21" ht="15">
      <c r="A11" t="s">
        <v>14</v>
      </c>
      <c r="B11" t="s">
        <v>21</v>
      </c>
      <c r="C11" t="s">
        <v>7</v>
      </c>
      <c r="D11" t="s">
        <v>8</v>
      </c>
      <c r="E11">
        <v>30</v>
      </c>
      <c r="F11">
        <v>28</v>
      </c>
      <c r="G11">
        <v>0.9333333333333333</v>
      </c>
      <c r="H11">
        <v>11</v>
      </c>
      <c r="I11">
        <v>11.785714285714286</v>
      </c>
      <c r="J11">
        <v>0.3928571428571429</v>
      </c>
      <c r="K11">
        <v>0.6403571428571428</v>
      </c>
      <c r="L11">
        <v>14871222</v>
      </c>
      <c r="M11">
        <v>74941731</v>
      </c>
      <c r="N11">
        <v>10494692</v>
      </c>
      <c r="O11">
        <v>2036391</v>
      </c>
      <c r="P11">
        <v>9522893.230714286</v>
      </c>
      <c r="Q11">
        <v>47989472.743928574</v>
      </c>
      <c r="R11">
        <v>6720350.984285714</v>
      </c>
      <c r="S11">
        <v>7.302734101653366</v>
      </c>
      <c r="T11">
        <v>5.153574141704614</v>
      </c>
      <c r="U11">
        <v>705.7047497508947</v>
      </c>
    </row>
    <row r="12" spans="1:21" ht="15">
      <c r="A12" t="s">
        <v>2</v>
      </c>
      <c r="B12" t="s">
        <v>22</v>
      </c>
      <c r="C12" t="s">
        <v>7</v>
      </c>
      <c r="D12" t="s">
        <v>23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298544</v>
      </c>
      <c r="M12">
        <v>1548973</v>
      </c>
      <c r="N12">
        <v>1035437</v>
      </c>
      <c r="O12">
        <v>71957</v>
      </c>
      <c r="P12">
        <v>298544</v>
      </c>
      <c r="Q12">
        <v>1548973</v>
      </c>
      <c r="R12">
        <v>1035437</v>
      </c>
      <c r="S12">
        <v>4.1489222730241675</v>
      </c>
      <c r="T12">
        <v>14.389663271120252</v>
      </c>
      <c r="U12">
        <v>3468.2894313735997</v>
      </c>
    </row>
    <row r="13" spans="1:21" ht="15">
      <c r="A13" t="s">
        <v>11</v>
      </c>
      <c r="B13" t="s">
        <v>24</v>
      </c>
      <c r="C13" t="s">
        <v>25</v>
      </c>
      <c r="D13" t="s">
        <v>26</v>
      </c>
      <c r="E13">
        <v>2</v>
      </c>
      <c r="F13">
        <v>2</v>
      </c>
      <c r="G13">
        <v>1</v>
      </c>
      <c r="H13">
        <v>2</v>
      </c>
      <c r="I13">
        <v>2</v>
      </c>
      <c r="J13">
        <v>1</v>
      </c>
      <c r="K13">
        <v>1</v>
      </c>
      <c r="L13">
        <v>16338</v>
      </c>
      <c r="M13">
        <v>27315</v>
      </c>
      <c r="N13">
        <v>12476</v>
      </c>
      <c r="O13">
        <v>2124</v>
      </c>
      <c r="P13">
        <v>16338</v>
      </c>
      <c r="Q13">
        <v>27315</v>
      </c>
      <c r="R13">
        <v>12476</v>
      </c>
      <c r="S13">
        <v>7.692090395480226</v>
      </c>
      <c r="T13">
        <v>5.873822975517891</v>
      </c>
      <c r="U13">
        <v>763.618557963031</v>
      </c>
    </row>
    <row r="14" spans="1:21" ht="15">
      <c r="A14" t="s">
        <v>27</v>
      </c>
      <c r="B14" t="s">
        <v>24</v>
      </c>
      <c r="C14" t="s">
        <v>28</v>
      </c>
      <c r="D14" t="s">
        <v>26</v>
      </c>
      <c r="E14">
        <v>2</v>
      </c>
      <c r="F14">
        <v>2</v>
      </c>
      <c r="G14">
        <v>1</v>
      </c>
      <c r="H14">
        <v>1</v>
      </c>
      <c r="I14">
        <v>1</v>
      </c>
      <c r="J14">
        <v>0.5</v>
      </c>
      <c r="K14">
        <v>0.815</v>
      </c>
      <c r="L14">
        <v>145100</v>
      </c>
      <c r="M14">
        <v>1450771</v>
      </c>
      <c r="N14">
        <v>149895</v>
      </c>
      <c r="O14">
        <v>3584</v>
      </c>
      <c r="P14">
        <v>118256.49999999999</v>
      </c>
      <c r="Q14">
        <v>1182378.365</v>
      </c>
      <c r="R14">
        <v>122164.42499999999</v>
      </c>
      <c r="S14">
        <v>40.48549107142857</v>
      </c>
      <c r="T14">
        <v>41.82338169642857</v>
      </c>
      <c r="U14">
        <v>1033.0461750516886</v>
      </c>
    </row>
    <row r="15" spans="1:21" ht="15">
      <c r="A15" t="s">
        <v>2</v>
      </c>
      <c r="B15" t="s">
        <v>29</v>
      </c>
      <c r="C15" t="s">
        <v>7</v>
      </c>
      <c r="D15" t="s">
        <v>30</v>
      </c>
      <c r="E15">
        <v>17</v>
      </c>
      <c r="F15">
        <v>2</v>
      </c>
      <c r="G15">
        <v>0.11764705882352941</v>
      </c>
      <c r="H15">
        <v>2</v>
      </c>
      <c r="I15">
        <v>17</v>
      </c>
      <c r="J15">
        <v>1</v>
      </c>
      <c r="K15">
        <v>1</v>
      </c>
      <c r="L15">
        <v>239422</v>
      </c>
      <c r="M15">
        <v>2724632</v>
      </c>
      <c r="N15">
        <v>340973</v>
      </c>
      <c r="O15">
        <v>68241</v>
      </c>
      <c r="P15">
        <v>239422</v>
      </c>
      <c r="Q15">
        <v>2724632</v>
      </c>
      <c r="R15">
        <v>340973</v>
      </c>
      <c r="S15">
        <v>3.5084773083630076</v>
      </c>
      <c r="T15">
        <v>4.996600284286573</v>
      </c>
      <c r="U15">
        <v>1424.1506628463549</v>
      </c>
    </row>
    <row r="16" spans="1:21" ht="15">
      <c r="A16" t="s">
        <v>2</v>
      </c>
      <c r="B16" t="s">
        <v>31</v>
      </c>
      <c r="C16" t="s">
        <v>32</v>
      </c>
      <c r="D16" t="s">
        <v>8</v>
      </c>
      <c r="E16">
        <v>2</v>
      </c>
      <c r="F16">
        <v>2</v>
      </c>
      <c r="G16">
        <v>1</v>
      </c>
      <c r="H16">
        <v>1</v>
      </c>
      <c r="I16">
        <v>1</v>
      </c>
      <c r="J16">
        <v>0.5</v>
      </c>
      <c r="K16">
        <v>0.815</v>
      </c>
      <c r="L16">
        <v>217805</v>
      </c>
      <c r="M16">
        <v>242886</v>
      </c>
      <c r="N16">
        <v>112283</v>
      </c>
      <c r="O16">
        <v>89815</v>
      </c>
      <c r="P16">
        <v>177511.07499999998</v>
      </c>
      <c r="Q16">
        <v>197952.09</v>
      </c>
      <c r="R16">
        <v>91510.64499999999</v>
      </c>
      <c r="S16">
        <v>2.4250403607415243</v>
      </c>
      <c r="T16">
        <v>1.2501586594666816</v>
      </c>
      <c r="U16">
        <v>515.5207639861344</v>
      </c>
    </row>
    <row r="17" spans="1:21" ht="15">
      <c r="A17" t="s">
        <v>2</v>
      </c>
      <c r="B17" t="s">
        <v>33</v>
      </c>
      <c r="C17" t="s">
        <v>7</v>
      </c>
      <c r="D17" t="s">
        <v>34</v>
      </c>
      <c r="E17">
        <v>48</v>
      </c>
      <c r="F17">
        <v>9</v>
      </c>
      <c r="G17">
        <v>0.1875</v>
      </c>
      <c r="H17">
        <v>5</v>
      </c>
      <c r="I17">
        <v>26.666666666666668</v>
      </c>
      <c r="J17">
        <v>0.5555555555555556</v>
      </c>
      <c r="K17">
        <v>0.9055555555555556</v>
      </c>
      <c r="L17">
        <v>3269952</v>
      </c>
      <c r="M17">
        <v>10512712</v>
      </c>
      <c r="N17">
        <v>64191546</v>
      </c>
      <c r="O17">
        <v>98252</v>
      </c>
      <c r="P17">
        <v>2961123.2</v>
      </c>
      <c r="Q17">
        <v>9519844.755555555</v>
      </c>
      <c r="R17">
        <v>58129011.1</v>
      </c>
      <c r="S17">
        <v>33.28127671701339</v>
      </c>
      <c r="T17">
        <v>653.3357692464275</v>
      </c>
      <c r="U17">
        <v>19630.730359344725</v>
      </c>
    </row>
    <row r="18" spans="1:21" ht="15">
      <c r="A18" t="s">
        <v>2</v>
      </c>
      <c r="B18" t="s">
        <v>33</v>
      </c>
      <c r="C18" t="s">
        <v>7</v>
      </c>
      <c r="D18" t="s">
        <v>35</v>
      </c>
      <c r="E18">
        <v>1257</v>
      </c>
      <c r="F18">
        <v>170</v>
      </c>
      <c r="G18">
        <v>0.13524264120922833</v>
      </c>
      <c r="H18">
        <v>76</v>
      </c>
      <c r="I18">
        <v>561.9529411764706</v>
      </c>
      <c r="J18">
        <v>0.4470588235294118</v>
      </c>
      <c r="K18">
        <v>0.7287058823529412</v>
      </c>
      <c r="L18">
        <v>103220201</v>
      </c>
      <c r="M18">
        <v>318801515</v>
      </c>
      <c r="N18">
        <v>270154375</v>
      </c>
      <c r="O18">
        <v>5167235</v>
      </c>
      <c r="P18">
        <v>75217167.64635295</v>
      </c>
      <c r="Q18">
        <v>232312539.28352943</v>
      </c>
      <c r="R18">
        <v>196863082.20588237</v>
      </c>
      <c r="S18">
        <v>19.975906069687174</v>
      </c>
      <c r="T18">
        <v>52.282192507211306</v>
      </c>
      <c r="U18">
        <v>2617.2626325344977</v>
      </c>
    </row>
    <row r="19" spans="1:21" ht="15">
      <c r="A19" t="s">
        <v>14</v>
      </c>
      <c r="B19" t="s">
        <v>36</v>
      </c>
      <c r="C19" t="s">
        <v>7</v>
      </c>
      <c r="D19" t="s">
        <v>8</v>
      </c>
      <c r="E19">
        <v>219</v>
      </c>
      <c r="F19">
        <v>208</v>
      </c>
      <c r="G19">
        <v>0.9497716894977168</v>
      </c>
      <c r="H19">
        <v>120</v>
      </c>
      <c r="I19">
        <v>126.34615384615384</v>
      </c>
      <c r="J19">
        <v>0.5769230769230769</v>
      </c>
      <c r="K19">
        <v>0.9403846153846153</v>
      </c>
      <c r="L19">
        <v>35831851</v>
      </c>
      <c r="M19">
        <v>1366984520</v>
      </c>
      <c r="N19">
        <v>20697751</v>
      </c>
      <c r="O19">
        <v>1782088</v>
      </c>
      <c r="P19">
        <v>33695721.42115384</v>
      </c>
      <c r="Q19">
        <v>1285491212.076923</v>
      </c>
      <c r="R19">
        <v>19463846.613461535</v>
      </c>
      <c r="S19">
        <v>20.106667571971755</v>
      </c>
      <c r="T19">
        <v>11.614326004103052</v>
      </c>
      <c r="U19">
        <v>577.635551119031</v>
      </c>
    </row>
    <row r="20" spans="1:21" ht="15">
      <c r="A20" t="s">
        <v>2</v>
      </c>
      <c r="B20" t="s">
        <v>37</v>
      </c>
      <c r="C20" t="s">
        <v>7</v>
      </c>
      <c r="D20" t="s">
        <v>38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212</v>
      </c>
      <c r="M20">
        <v>613</v>
      </c>
      <c r="N20">
        <v>28</v>
      </c>
      <c r="O20">
        <v>37</v>
      </c>
      <c r="P20">
        <v>212</v>
      </c>
      <c r="Q20">
        <v>613</v>
      </c>
      <c r="R20">
        <v>28</v>
      </c>
      <c r="S20">
        <v>5.72972972972973</v>
      </c>
      <c r="T20">
        <v>0.7567567567567568</v>
      </c>
      <c r="U20">
        <v>132.0754716981132</v>
      </c>
    </row>
    <row r="21" spans="1:21" ht="15">
      <c r="A21" t="s">
        <v>2</v>
      </c>
      <c r="B21" t="s">
        <v>39</v>
      </c>
      <c r="C21" t="s">
        <v>7</v>
      </c>
      <c r="D21" t="s">
        <v>40</v>
      </c>
      <c r="E21">
        <v>2</v>
      </c>
      <c r="F21">
        <v>2</v>
      </c>
      <c r="G21">
        <v>1</v>
      </c>
      <c r="H21">
        <v>1</v>
      </c>
      <c r="I21">
        <v>1</v>
      </c>
      <c r="J21">
        <v>0.5</v>
      </c>
      <c r="K21">
        <v>0.815</v>
      </c>
      <c r="L21">
        <v>219488</v>
      </c>
      <c r="M21">
        <v>423000</v>
      </c>
      <c r="N21">
        <v>319753</v>
      </c>
      <c r="O21">
        <v>11833</v>
      </c>
      <c r="P21">
        <v>178882.72</v>
      </c>
      <c r="Q21">
        <v>344745</v>
      </c>
      <c r="R21">
        <v>260598.69499999998</v>
      </c>
      <c r="S21">
        <v>18.548804191667372</v>
      </c>
      <c r="T21">
        <v>27.022141468773768</v>
      </c>
      <c r="U21">
        <v>1456.8131287359674</v>
      </c>
    </row>
    <row r="22" spans="1:21" ht="15">
      <c r="A22" t="s">
        <v>2</v>
      </c>
      <c r="B22" t="s">
        <v>41</v>
      </c>
      <c r="C22" t="s">
        <v>7</v>
      </c>
      <c r="D22" t="s">
        <v>30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601</v>
      </c>
      <c r="M22">
        <v>0</v>
      </c>
      <c r="N22">
        <v>0</v>
      </c>
      <c r="O22">
        <v>172</v>
      </c>
      <c r="P22">
        <v>601</v>
      </c>
      <c r="Q22">
        <v>0</v>
      </c>
      <c r="R22">
        <v>0</v>
      </c>
      <c r="S22">
        <v>3.494186046511628</v>
      </c>
      <c r="T22">
        <v>0</v>
      </c>
      <c r="U22">
        <v>0</v>
      </c>
    </row>
    <row r="23" spans="1:21" ht="15">
      <c r="A23" t="s">
        <v>42</v>
      </c>
      <c r="B23" t="s">
        <v>43</v>
      </c>
      <c r="C23" t="s">
        <v>7</v>
      </c>
      <c r="D23" t="s">
        <v>44</v>
      </c>
      <c r="E23">
        <v>3</v>
      </c>
      <c r="F23">
        <v>3</v>
      </c>
      <c r="G23">
        <v>1</v>
      </c>
      <c r="H23">
        <v>1</v>
      </c>
      <c r="I23">
        <v>1</v>
      </c>
      <c r="J23">
        <v>0.3333333333333333</v>
      </c>
      <c r="K23">
        <v>0.5433333333333332</v>
      </c>
      <c r="L23">
        <v>28050</v>
      </c>
      <c r="M23">
        <v>225526</v>
      </c>
      <c r="N23">
        <v>9331612</v>
      </c>
      <c r="O23">
        <v>40589</v>
      </c>
      <c r="P23">
        <v>15240.499999999996</v>
      </c>
      <c r="Q23">
        <v>122535.7933333333</v>
      </c>
      <c r="R23">
        <v>5070175.853333333</v>
      </c>
      <c r="U23">
        <v>332677.78966131905</v>
      </c>
    </row>
    <row r="24" spans="1:21" ht="15">
      <c r="A24" t="s">
        <v>2</v>
      </c>
      <c r="B24" t="s">
        <v>45</v>
      </c>
      <c r="C24" t="s">
        <v>7</v>
      </c>
      <c r="D24" t="s">
        <v>46</v>
      </c>
      <c r="E24">
        <v>6</v>
      </c>
      <c r="F24">
        <v>3</v>
      </c>
      <c r="G24">
        <v>0.5</v>
      </c>
      <c r="H24">
        <v>3</v>
      </c>
      <c r="I24">
        <v>6</v>
      </c>
      <c r="J24">
        <v>1</v>
      </c>
      <c r="K24">
        <v>1</v>
      </c>
      <c r="L24">
        <v>140589</v>
      </c>
      <c r="M24">
        <v>1202843</v>
      </c>
      <c r="N24">
        <v>1152465</v>
      </c>
      <c r="O24">
        <v>9612</v>
      </c>
      <c r="P24">
        <v>140589</v>
      </c>
      <c r="Q24">
        <v>1202843</v>
      </c>
      <c r="R24">
        <v>1152465</v>
      </c>
      <c r="S24">
        <v>14.626404494382022</v>
      </c>
      <c r="T24">
        <v>119.89856429463171</v>
      </c>
      <c r="U24">
        <v>8197.40520239848</v>
      </c>
    </row>
    <row r="25" spans="1:21" ht="15">
      <c r="A25" t="s">
        <v>2</v>
      </c>
      <c r="B25" t="s">
        <v>45</v>
      </c>
      <c r="C25" t="s">
        <v>7</v>
      </c>
      <c r="D25" t="s">
        <v>47</v>
      </c>
      <c r="E25">
        <v>238</v>
      </c>
      <c r="F25">
        <v>32</v>
      </c>
      <c r="G25">
        <v>0.13445378151260504</v>
      </c>
      <c r="H25">
        <v>31</v>
      </c>
      <c r="I25">
        <v>230.5625</v>
      </c>
      <c r="J25">
        <v>0.96875</v>
      </c>
      <c r="K25">
        <v>1</v>
      </c>
      <c r="L25">
        <v>22949907</v>
      </c>
      <c r="M25">
        <v>165570457</v>
      </c>
      <c r="N25">
        <v>76024601</v>
      </c>
      <c r="O25">
        <v>2893628</v>
      </c>
      <c r="P25">
        <v>22949907</v>
      </c>
      <c r="Q25">
        <v>165570457</v>
      </c>
      <c r="R25">
        <v>76024601</v>
      </c>
      <c r="S25">
        <v>7.9311877684346435</v>
      </c>
      <c r="T25">
        <v>26.273108015266647</v>
      </c>
      <c r="U25">
        <v>3312.6322036947686</v>
      </c>
    </row>
    <row r="26" spans="1:21" ht="15">
      <c r="A26" t="s">
        <v>2</v>
      </c>
      <c r="B26" t="s">
        <v>45</v>
      </c>
      <c r="C26" t="s">
        <v>7</v>
      </c>
      <c r="D26" t="s">
        <v>10</v>
      </c>
      <c r="E26">
        <v>1549</v>
      </c>
      <c r="F26">
        <v>218</v>
      </c>
      <c r="G26">
        <v>0.1407359586830213</v>
      </c>
      <c r="H26">
        <v>110</v>
      </c>
      <c r="I26">
        <v>781.605504587156</v>
      </c>
      <c r="J26">
        <v>0.5045871559633028</v>
      </c>
      <c r="K26">
        <v>0.8224770642201835</v>
      </c>
      <c r="L26">
        <v>24038473</v>
      </c>
      <c r="M26">
        <v>207869544</v>
      </c>
      <c r="N26">
        <v>10676480</v>
      </c>
      <c r="O26">
        <v>1296594</v>
      </c>
      <c r="P26">
        <v>19771092.701376148</v>
      </c>
      <c r="Q26">
        <v>170967932.28990826</v>
      </c>
      <c r="R26">
        <v>8781159.926605504</v>
      </c>
      <c r="S26">
        <v>18.539707109550097</v>
      </c>
      <c r="T26">
        <v>8.234250659805614</v>
      </c>
      <c r="U26">
        <v>444.1413562334013</v>
      </c>
    </row>
    <row r="27" spans="1:21" ht="15">
      <c r="A27" t="s">
        <v>2</v>
      </c>
      <c r="B27" t="s">
        <v>48</v>
      </c>
      <c r="C27" t="s">
        <v>7</v>
      </c>
      <c r="D27" t="s">
        <v>49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  <c r="L27">
        <v>74880</v>
      </c>
      <c r="M27">
        <v>694787</v>
      </c>
      <c r="N27">
        <v>306020</v>
      </c>
      <c r="O27">
        <v>38927</v>
      </c>
      <c r="P27">
        <v>74880</v>
      </c>
      <c r="Q27">
        <v>694787</v>
      </c>
      <c r="R27">
        <v>306020</v>
      </c>
      <c r="S27">
        <v>1.9236005857117169</v>
      </c>
      <c r="T27">
        <v>7.861381560356564</v>
      </c>
      <c r="U27">
        <v>4086.8055555555557</v>
      </c>
    </row>
    <row r="28" spans="1:21" ht="15">
      <c r="A28" t="s">
        <v>2</v>
      </c>
      <c r="B28" t="s">
        <v>50</v>
      </c>
      <c r="C28" t="s">
        <v>51</v>
      </c>
      <c r="D28" t="s">
        <v>49</v>
      </c>
      <c r="E28">
        <v>7</v>
      </c>
      <c r="F28">
        <v>2</v>
      </c>
      <c r="G28">
        <v>0.2857142857142857</v>
      </c>
      <c r="H28">
        <v>1</v>
      </c>
      <c r="I28">
        <v>3.5</v>
      </c>
      <c r="J28">
        <v>0.5</v>
      </c>
      <c r="K28">
        <v>0.815</v>
      </c>
      <c r="L28">
        <v>147040</v>
      </c>
      <c r="M28">
        <v>1231847</v>
      </c>
      <c r="N28">
        <v>395312</v>
      </c>
      <c r="O28">
        <v>13168</v>
      </c>
      <c r="P28">
        <v>119837.59999999999</v>
      </c>
      <c r="Q28">
        <v>1003955.3049999999</v>
      </c>
      <c r="R28">
        <v>322179.27999999997</v>
      </c>
      <c r="S28">
        <v>11.166464155528555</v>
      </c>
      <c r="T28">
        <v>30.020656136087485</v>
      </c>
      <c r="U28">
        <v>2688.4657236126222</v>
      </c>
    </row>
    <row r="29" spans="1:21" ht="15">
      <c r="A29" t="s">
        <v>2</v>
      </c>
      <c r="B29" t="s">
        <v>50</v>
      </c>
      <c r="C29" t="s">
        <v>51</v>
      </c>
      <c r="D29" t="s">
        <v>5</v>
      </c>
      <c r="E29">
        <v>5</v>
      </c>
      <c r="F29">
        <v>2</v>
      </c>
      <c r="G29">
        <v>0.4</v>
      </c>
      <c r="H29">
        <v>2</v>
      </c>
      <c r="I29">
        <v>5</v>
      </c>
      <c r="J29">
        <v>1</v>
      </c>
      <c r="K29">
        <v>1</v>
      </c>
      <c r="L29">
        <v>1875372</v>
      </c>
      <c r="M29">
        <v>4318492</v>
      </c>
      <c r="N29">
        <v>14944783</v>
      </c>
      <c r="O29">
        <v>35661</v>
      </c>
      <c r="P29">
        <v>1875372</v>
      </c>
      <c r="Q29">
        <v>4318492</v>
      </c>
      <c r="R29">
        <v>14944783</v>
      </c>
      <c r="S29">
        <v>52.588878606881465</v>
      </c>
      <c r="T29">
        <v>419.07919015170637</v>
      </c>
      <c r="U29">
        <v>7968.969889707216</v>
      </c>
    </row>
    <row r="30" spans="1:21" ht="15">
      <c r="A30" t="s">
        <v>52</v>
      </c>
      <c r="B30" t="s">
        <v>53</v>
      </c>
      <c r="C30" t="s">
        <v>25</v>
      </c>
      <c r="D30" t="s">
        <v>8</v>
      </c>
      <c r="E30">
        <v>3</v>
      </c>
      <c r="F30">
        <v>3</v>
      </c>
      <c r="G30">
        <v>1</v>
      </c>
      <c r="H30">
        <v>2</v>
      </c>
      <c r="I30">
        <v>2</v>
      </c>
      <c r="J30">
        <v>0.6666666666666666</v>
      </c>
      <c r="K30">
        <v>1</v>
      </c>
      <c r="L30">
        <v>57864</v>
      </c>
      <c r="M30">
        <v>129890</v>
      </c>
      <c r="N30">
        <v>646</v>
      </c>
      <c r="O30">
        <v>18355</v>
      </c>
      <c r="P30">
        <v>57864</v>
      </c>
      <c r="Q30">
        <v>129890</v>
      </c>
      <c r="R30">
        <v>646</v>
      </c>
      <c r="S30">
        <v>3.1524925088531734</v>
      </c>
      <c r="T30">
        <v>0.035194769817488425</v>
      </c>
      <c r="U30">
        <v>11.164108945112678</v>
      </c>
    </row>
    <row r="31" spans="1:21" ht="15">
      <c r="A31" t="s">
        <v>14</v>
      </c>
      <c r="B31" t="s">
        <v>54</v>
      </c>
      <c r="C31" t="s">
        <v>55</v>
      </c>
      <c r="D31" t="s">
        <v>8</v>
      </c>
      <c r="E31">
        <v>3</v>
      </c>
      <c r="F31">
        <v>3</v>
      </c>
      <c r="G31">
        <v>1</v>
      </c>
      <c r="H31">
        <v>1</v>
      </c>
      <c r="I31">
        <v>1</v>
      </c>
      <c r="J31">
        <v>0.3333333333333333</v>
      </c>
      <c r="K31">
        <v>0.5433333333333332</v>
      </c>
      <c r="L31">
        <v>65695</v>
      </c>
      <c r="M31">
        <v>3136819</v>
      </c>
      <c r="N31">
        <v>404621</v>
      </c>
      <c r="O31">
        <v>6076</v>
      </c>
      <c r="P31">
        <v>35694.283333333326</v>
      </c>
      <c r="Q31">
        <v>1704338.323333333</v>
      </c>
      <c r="R31">
        <v>219844.07666666663</v>
      </c>
      <c r="S31">
        <v>10.81221198156682</v>
      </c>
      <c r="T31">
        <v>66.59331797235023</v>
      </c>
      <c r="U31">
        <v>6159.083644112946</v>
      </c>
    </row>
    <row r="32" spans="1:21" ht="15">
      <c r="A32" t="s">
        <v>2</v>
      </c>
      <c r="B32" t="s">
        <v>56</v>
      </c>
      <c r="C32" t="s">
        <v>57</v>
      </c>
      <c r="D32" t="s">
        <v>58</v>
      </c>
      <c r="E32">
        <v>13</v>
      </c>
      <c r="F32">
        <v>2</v>
      </c>
      <c r="G32">
        <v>0.15384615384615385</v>
      </c>
      <c r="H32">
        <v>2</v>
      </c>
      <c r="I32">
        <v>13</v>
      </c>
      <c r="J32">
        <v>1</v>
      </c>
      <c r="K32">
        <v>1</v>
      </c>
      <c r="L32">
        <v>1403845</v>
      </c>
      <c r="M32">
        <v>7485755</v>
      </c>
      <c r="N32">
        <v>4327852</v>
      </c>
      <c r="O32">
        <v>122530</v>
      </c>
      <c r="P32">
        <v>1403845</v>
      </c>
      <c r="Q32">
        <v>7485755</v>
      </c>
      <c r="R32">
        <v>4327852</v>
      </c>
      <c r="S32">
        <v>11.45715335019995</v>
      </c>
      <c r="T32">
        <v>35.32075410103648</v>
      </c>
      <c r="U32">
        <v>3082.8560133063124</v>
      </c>
    </row>
    <row r="33" spans="1:21" ht="15">
      <c r="A33" t="s">
        <v>2</v>
      </c>
      <c r="B33" t="s">
        <v>59</v>
      </c>
      <c r="C33" t="s">
        <v>57</v>
      </c>
      <c r="D33" t="s">
        <v>60</v>
      </c>
      <c r="E33">
        <v>128</v>
      </c>
      <c r="F33">
        <v>24</v>
      </c>
      <c r="G33">
        <v>0.1875</v>
      </c>
      <c r="H33">
        <v>19</v>
      </c>
      <c r="I33">
        <v>101.33333333333333</v>
      </c>
      <c r="J33">
        <v>0.7916666666666666</v>
      </c>
      <c r="K33">
        <v>1</v>
      </c>
      <c r="L33">
        <v>5051830</v>
      </c>
      <c r="M33">
        <v>62830245</v>
      </c>
      <c r="N33">
        <v>63676</v>
      </c>
      <c r="O33">
        <v>1483229</v>
      </c>
      <c r="P33">
        <v>5051830</v>
      </c>
      <c r="Q33">
        <v>62830245</v>
      </c>
      <c r="R33">
        <v>63676</v>
      </c>
      <c r="S33">
        <v>3.4059676557025247</v>
      </c>
      <c r="T33">
        <v>0.04293066006665188</v>
      </c>
      <c r="U33">
        <v>12.604541324628897</v>
      </c>
    </row>
    <row r="34" spans="1:21" ht="15">
      <c r="A34" t="s">
        <v>11</v>
      </c>
      <c r="B34" t="s">
        <v>61</v>
      </c>
      <c r="C34" t="s">
        <v>7</v>
      </c>
      <c r="D34" t="s">
        <v>62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67346</v>
      </c>
      <c r="M34">
        <v>114635</v>
      </c>
      <c r="N34">
        <v>75777</v>
      </c>
      <c r="O34">
        <v>5610</v>
      </c>
      <c r="P34">
        <v>67346</v>
      </c>
      <c r="Q34">
        <v>114635</v>
      </c>
      <c r="R34">
        <v>75777</v>
      </c>
      <c r="S34">
        <v>12.004634581105169</v>
      </c>
      <c r="T34">
        <v>13.507486631016043</v>
      </c>
      <c r="U34">
        <v>1125.1893208208357</v>
      </c>
    </row>
    <row r="35" spans="1:21" ht="15">
      <c r="A35" t="s">
        <v>11</v>
      </c>
      <c r="B35" t="s">
        <v>63</v>
      </c>
      <c r="C35" t="s">
        <v>7</v>
      </c>
      <c r="D35" t="s">
        <v>64</v>
      </c>
      <c r="E35">
        <v>2</v>
      </c>
      <c r="F35">
        <v>2</v>
      </c>
      <c r="G35">
        <v>1</v>
      </c>
      <c r="H35">
        <v>1</v>
      </c>
      <c r="I35">
        <v>1</v>
      </c>
      <c r="J35">
        <v>0.5</v>
      </c>
      <c r="K35">
        <v>0.815</v>
      </c>
      <c r="L35">
        <v>254178</v>
      </c>
      <c r="M35">
        <v>91446</v>
      </c>
      <c r="N35">
        <v>52986</v>
      </c>
      <c r="P35">
        <v>207155.06999999998</v>
      </c>
      <c r="Q35">
        <v>74528.48999999999</v>
      </c>
      <c r="R35">
        <v>43183.59</v>
      </c>
      <c r="U35">
        <v>208.46021292165332</v>
      </c>
    </row>
    <row r="36" spans="1:21" ht="15">
      <c r="A36" t="s">
        <v>11</v>
      </c>
      <c r="B36" t="s">
        <v>65</v>
      </c>
      <c r="C36" t="s">
        <v>66</v>
      </c>
      <c r="D36" t="s">
        <v>67</v>
      </c>
      <c r="E36">
        <v>6</v>
      </c>
      <c r="F36">
        <v>6</v>
      </c>
      <c r="G36">
        <v>1</v>
      </c>
      <c r="H36">
        <v>4</v>
      </c>
      <c r="I36">
        <v>4</v>
      </c>
      <c r="J36">
        <v>0.6666666666666666</v>
      </c>
      <c r="K36">
        <v>1</v>
      </c>
      <c r="L36">
        <v>823051</v>
      </c>
      <c r="M36">
        <v>2237685</v>
      </c>
      <c r="N36">
        <v>4752361</v>
      </c>
      <c r="O36">
        <v>210177</v>
      </c>
      <c r="P36">
        <v>823051</v>
      </c>
      <c r="Q36">
        <v>2237685</v>
      </c>
      <c r="R36">
        <v>4752361</v>
      </c>
      <c r="S36">
        <v>3.915989856168848</v>
      </c>
      <c r="T36">
        <v>22.61123243742179</v>
      </c>
      <c r="U36">
        <v>5774.078398543954</v>
      </c>
    </row>
    <row r="37" spans="1:21" ht="15">
      <c r="A37" t="s">
        <v>11</v>
      </c>
      <c r="B37" t="s">
        <v>65</v>
      </c>
      <c r="C37" t="s">
        <v>68</v>
      </c>
      <c r="D37" t="s">
        <v>67</v>
      </c>
      <c r="E37">
        <v>1</v>
      </c>
      <c r="F37">
        <v>1</v>
      </c>
      <c r="G37">
        <v>1</v>
      </c>
      <c r="H37">
        <v>1</v>
      </c>
      <c r="I37">
        <v>1</v>
      </c>
      <c r="J37">
        <v>1</v>
      </c>
      <c r="K37">
        <v>1</v>
      </c>
      <c r="L37">
        <v>2115490</v>
      </c>
      <c r="M37">
        <v>6591111</v>
      </c>
      <c r="N37">
        <v>292498</v>
      </c>
      <c r="P37">
        <v>2115490</v>
      </c>
      <c r="Q37">
        <v>6591111</v>
      </c>
      <c r="R37">
        <v>292498</v>
      </c>
      <c r="U37">
        <v>138.26489371256778</v>
      </c>
    </row>
    <row r="38" spans="1:21" ht="15">
      <c r="A38" t="s">
        <v>11</v>
      </c>
      <c r="B38" t="s">
        <v>65</v>
      </c>
      <c r="C38" t="s">
        <v>69</v>
      </c>
      <c r="D38" t="s">
        <v>70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131892</v>
      </c>
      <c r="M38">
        <v>59879</v>
      </c>
      <c r="N38">
        <v>402</v>
      </c>
      <c r="O38">
        <v>80173</v>
      </c>
      <c r="P38">
        <v>131892</v>
      </c>
      <c r="Q38">
        <v>59879</v>
      </c>
      <c r="R38">
        <v>402</v>
      </c>
      <c r="S38">
        <v>1.6450924874957904</v>
      </c>
      <c r="T38">
        <v>0.005014156885734599</v>
      </c>
      <c r="U38">
        <v>3.047948321353835</v>
      </c>
    </row>
    <row r="39" spans="1:21" ht="15">
      <c r="A39" t="s">
        <v>11</v>
      </c>
      <c r="B39" t="s">
        <v>71</v>
      </c>
      <c r="C39" t="s">
        <v>7</v>
      </c>
      <c r="D39" t="s">
        <v>8</v>
      </c>
      <c r="E39">
        <v>1</v>
      </c>
      <c r="F39">
        <v>1</v>
      </c>
      <c r="G39">
        <v>1</v>
      </c>
      <c r="H39">
        <v>1</v>
      </c>
      <c r="I39">
        <v>1</v>
      </c>
      <c r="J39">
        <v>1</v>
      </c>
      <c r="K39">
        <v>1</v>
      </c>
      <c r="L39">
        <v>1969</v>
      </c>
      <c r="M39">
        <v>31500</v>
      </c>
      <c r="N39">
        <v>226</v>
      </c>
      <c r="O39">
        <v>458</v>
      </c>
      <c r="P39">
        <v>1969</v>
      </c>
      <c r="Q39">
        <v>31500</v>
      </c>
      <c r="R39">
        <v>226</v>
      </c>
      <c r="S39">
        <v>4.299126637554585</v>
      </c>
      <c r="T39">
        <v>0.49344978165938863</v>
      </c>
      <c r="U39">
        <v>114.77907567293042</v>
      </c>
    </row>
    <row r="40" spans="1:21" ht="15">
      <c r="A40" t="s">
        <v>2</v>
      </c>
      <c r="B40" t="s">
        <v>72</v>
      </c>
      <c r="C40" t="s">
        <v>7</v>
      </c>
      <c r="D40" t="s">
        <v>49</v>
      </c>
      <c r="E40">
        <v>21</v>
      </c>
      <c r="F40">
        <v>2</v>
      </c>
      <c r="G40">
        <v>0.09523809523809523</v>
      </c>
      <c r="H40">
        <v>1</v>
      </c>
      <c r="I40">
        <v>10.5</v>
      </c>
      <c r="J40">
        <v>0.5</v>
      </c>
      <c r="K40">
        <v>0.815</v>
      </c>
      <c r="L40">
        <v>388446</v>
      </c>
      <c r="M40">
        <v>7656118</v>
      </c>
      <c r="N40">
        <v>9142396</v>
      </c>
      <c r="O40">
        <v>70881</v>
      </c>
      <c r="P40">
        <v>316583.49</v>
      </c>
      <c r="Q40">
        <v>6239736.17</v>
      </c>
      <c r="R40">
        <v>7451052.739999999</v>
      </c>
      <c r="S40">
        <v>5.480255639734202</v>
      </c>
      <c r="T40">
        <v>128.9823224841636</v>
      </c>
      <c r="U40">
        <v>23535.822224968208</v>
      </c>
    </row>
    <row r="41" spans="1:21" ht="15">
      <c r="A41" t="s">
        <v>11</v>
      </c>
      <c r="B41" t="s">
        <v>73</v>
      </c>
      <c r="C41" t="s">
        <v>74</v>
      </c>
      <c r="D41" t="s">
        <v>75</v>
      </c>
      <c r="E41">
        <v>4</v>
      </c>
      <c r="F41">
        <v>4</v>
      </c>
      <c r="G41">
        <v>1</v>
      </c>
      <c r="H41">
        <v>2</v>
      </c>
      <c r="I41">
        <v>2</v>
      </c>
      <c r="J41">
        <v>0.5</v>
      </c>
      <c r="K41">
        <v>0.815</v>
      </c>
      <c r="L41">
        <v>50224</v>
      </c>
      <c r="M41">
        <v>38741</v>
      </c>
      <c r="N41">
        <v>2907</v>
      </c>
      <c r="P41">
        <v>40932.56</v>
      </c>
      <c r="Q41">
        <v>31573.914999999997</v>
      </c>
      <c r="R41">
        <v>2369.205</v>
      </c>
      <c r="U41">
        <v>57.880694488690665</v>
      </c>
    </row>
    <row r="42" spans="1:21" ht="15">
      <c r="A42" t="s">
        <v>11</v>
      </c>
      <c r="B42" t="s">
        <v>73</v>
      </c>
      <c r="C42" t="s">
        <v>74</v>
      </c>
      <c r="D42" t="s">
        <v>76</v>
      </c>
      <c r="E42">
        <v>12</v>
      </c>
      <c r="F42">
        <v>12</v>
      </c>
      <c r="G42">
        <v>1</v>
      </c>
      <c r="H42">
        <v>6</v>
      </c>
      <c r="I42">
        <v>6</v>
      </c>
      <c r="J42">
        <v>0.5</v>
      </c>
      <c r="K42">
        <v>0.815</v>
      </c>
      <c r="L42">
        <v>295980</v>
      </c>
      <c r="M42">
        <v>3959022</v>
      </c>
      <c r="N42">
        <v>257037</v>
      </c>
      <c r="O42">
        <v>20769</v>
      </c>
      <c r="P42">
        <v>241223.69999999998</v>
      </c>
      <c r="Q42">
        <v>3226602.9299999997</v>
      </c>
      <c r="R42">
        <v>209485.155</v>
      </c>
      <c r="S42">
        <v>14.251047233858154</v>
      </c>
      <c r="T42">
        <v>12.37599306658963</v>
      </c>
      <c r="U42">
        <v>868.4269207378877</v>
      </c>
    </row>
    <row r="43" spans="1:21" ht="15">
      <c r="A43" t="s">
        <v>2</v>
      </c>
      <c r="B43" t="s">
        <v>77</v>
      </c>
      <c r="C43" t="s">
        <v>7</v>
      </c>
      <c r="D43" t="s">
        <v>78</v>
      </c>
      <c r="E43">
        <v>24</v>
      </c>
      <c r="F43">
        <v>3</v>
      </c>
      <c r="G43">
        <v>0.125</v>
      </c>
      <c r="H43">
        <v>3</v>
      </c>
      <c r="I43">
        <v>24</v>
      </c>
      <c r="J43">
        <v>1</v>
      </c>
      <c r="K43">
        <v>1</v>
      </c>
      <c r="L43">
        <v>3524737</v>
      </c>
      <c r="M43">
        <v>8184041</v>
      </c>
      <c r="N43">
        <v>1437420</v>
      </c>
      <c r="O43">
        <v>101636</v>
      </c>
      <c r="P43">
        <v>3524737</v>
      </c>
      <c r="Q43">
        <v>8184041</v>
      </c>
      <c r="R43">
        <v>1437420</v>
      </c>
      <c r="S43">
        <v>34.68000511629737</v>
      </c>
      <c r="T43">
        <v>14.142823409028297</v>
      </c>
      <c r="U43">
        <v>407.8091500160154</v>
      </c>
    </row>
    <row r="44" spans="1:21" ht="15">
      <c r="A44" t="s">
        <v>2</v>
      </c>
      <c r="B44" t="s">
        <v>79</v>
      </c>
      <c r="C44" t="s">
        <v>80</v>
      </c>
      <c r="D44" t="s">
        <v>60</v>
      </c>
      <c r="E44">
        <v>5</v>
      </c>
      <c r="F44">
        <v>2</v>
      </c>
      <c r="G44">
        <v>0.4</v>
      </c>
      <c r="H44">
        <v>1</v>
      </c>
      <c r="I44">
        <v>2.5</v>
      </c>
      <c r="J44">
        <v>0.5</v>
      </c>
      <c r="K44">
        <v>0.815</v>
      </c>
      <c r="L44">
        <v>454526</v>
      </c>
      <c r="M44">
        <v>293200</v>
      </c>
      <c r="N44">
        <v>127231</v>
      </c>
      <c r="P44">
        <v>370438.69</v>
      </c>
      <c r="Q44">
        <v>238957.99999999997</v>
      </c>
      <c r="R44">
        <v>103693.265</v>
      </c>
      <c r="U44">
        <v>279.920180583729</v>
      </c>
    </row>
    <row r="45" spans="1:21" ht="15">
      <c r="A45" t="s">
        <v>2</v>
      </c>
      <c r="B45" t="s">
        <v>79</v>
      </c>
      <c r="C45" t="s">
        <v>57</v>
      </c>
      <c r="D45" t="s">
        <v>81</v>
      </c>
      <c r="E45">
        <v>144</v>
      </c>
      <c r="F45">
        <v>22</v>
      </c>
      <c r="G45">
        <v>0.1527777777777778</v>
      </c>
      <c r="H45">
        <v>7</v>
      </c>
      <c r="I45">
        <v>45.81818181818182</v>
      </c>
      <c r="J45">
        <v>0.3181818181818182</v>
      </c>
      <c r="K45">
        <v>0.5186363636363636</v>
      </c>
      <c r="L45">
        <v>7729140</v>
      </c>
      <c r="M45">
        <v>20650923</v>
      </c>
      <c r="N45">
        <v>1</v>
      </c>
      <c r="O45">
        <v>658488</v>
      </c>
      <c r="P45">
        <v>4008613.063636363</v>
      </c>
      <c r="Q45">
        <v>10710319.610454544</v>
      </c>
      <c r="R45">
        <v>0.5186363636363636</v>
      </c>
      <c r="S45">
        <v>11.737708204249735</v>
      </c>
      <c r="T45">
        <v>1.518630559706479E-06</v>
      </c>
      <c r="U45">
        <v>0.00012938050028851852</v>
      </c>
    </row>
    <row r="46" spans="1:21" ht="15">
      <c r="A46" t="s">
        <v>2</v>
      </c>
      <c r="B46" t="s">
        <v>79</v>
      </c>
      <c r="C46" t="s">
        <v>82</v>
      </c>
      <c r="D46" t="s">
        <v>8</v>
      </c>
      <c r="E46">
        <v>12</v>
      </c>
      <c r="F46">
        <v>2</v>
      </c>
      <c r="G46">
        <v>0.16666666666666666</v>
      </c>
      <c r="H46">
        <v>1</v>
      </c>
      <c r="I46">
        <v>6</v>
      </c>
      <c r="J46">
        <v>0.5</v>
      </c>
      <c r="K46">
        <v>0.815</v>
      </c>
      <c r="L46">
        <v>2323221</v>
      </c>
      <c r="M46">
        <v>4870761</v>
      </c>
      <c r="N46">
        <v>870851</v>
      </c>
      <c r="O46">
        <v>69555</v>
      </c>
      <c r="P46">
        <v>1893425.115</v>
      </c>
      <c r="Q46">
        <v>3969670.215</v>
      </c>
      <c r="R46">
        <v>709743.565</v>
      </c>
      <c r="S46">
        <v>33.40120767737761</v>
      </c>
      <c r="T46">
        <v>12.520322047300697</v>
      </c>
      <c r="U46">
        <v>374.8463878382642</v>
      </c>
    </row>
    <row r="47" spans="1:21" ht="15">
      <c r="A47" t="s">
        <v>14</v>
      </c>
      <c r="B47" t="s">
        <v>83</v>
      </c>
      <c r="C47" t="s">
        <v>7</v>
      </c>
      <c r="D47" t="s">
        <v>84</v>
      </c>
      <c r="E47">
        <v>8</v>
      </c>
      <c r="F47">
        <v>4</v>
      </c>
      <c r="G47">
        <v>0.5</v>
      </c>
      <c r="H47">
        <v>2</v>
      </c>
      <c r="I47">
        <v>4</v>
      </c>
      <c r="J47">
        <v>0.5</v>
      </c>
      <c r="K47">
        <v>0.815</v>
      </c>
      <c r="L47">
        <v>5422376</v>
      </c>
      <c r="M47">
        <v>7402438</v>
      </c>
      <c r="N47">
        <v>7685605</v>
      </c>
      <c r="O47">
        <v>153308</v>
      </c>
      <c r="P47">
        <v>4419236.4399999995</v>
      </c>
      <c r="Q47">
        <v>6032986.97</v>
      </c>
      <c r="R47">
        <v>6263768.074999999</v>
      </c>
      <c r="S47">
        <v>35.36916534036058</v>
      </c>
      <c r="T47">
        <v>50.13179351371096</v>
      </c>
      <c r="U47">
        <v>1417.3869536159057</v>
      </c>
    </row>
    <row r="48" spans="1:21" ht="15">
      <c r="A48" t="s">
        <v>11</v>
      </c>
      <c r="B48" t="s">
        <v>85</v>
      </c>
      <c r="C48" t="s">
        <v>57</v>
      </c>
      <c r="D48" t="s">
        <v>8</v>
      </c>
      <c r="E48">
        <v>2</v>
      </c>
      <c r="F48">
        <v>2</v>
      </c>
      <c r="G48">
        <v>1</v>
      </c>
      <c r="H48">
        <v>1</v>
      </c>
      <c r="I48">
        <v>1</v>
      </c>
      <c r="J48">
        <v>0.5</v>
      </c>
      <c r="K48">
        <v>0.815</v>
      </c>
      <c r="L48">
        <v>511793</v>
      </c>
      <c r="M48">
        <v>2050633</v>
      </c>
      <c r="N48">
        <v>597603</v>
      </c>
      <c r="O48">
        <v>58640</v>
      </c>
      <c r="P48">
        <v>417111.295</v>
      </c>
      <c r="Q48">
        <v>1671265.8949999998</v>
      </c>
      <c r="R48">
        <v>487046.44499999995</v>
      </c>
      <c r="S48">
        <v>8.727711459754433</v>
      </c>
      <c r="T48">
        <v>10.191047066848567</v>
      </c>
      <c r="U48">
        <v>1167.6654428645957</v>
      </c>
    </row>
    <row r="49" spans="1:21" ht="15">
      <c r="A49" t="s">
        <v>11</v>
      </c>
      <c r="B49" t="s">
        <v>64</v>
      </c>
      <c r="C49" t="s">
        <v>86</v>
      </c>
      <c r="D49" t="s">
        <v>8</v>
      </c>
      <c r="E49">
        <v>2</v>
      </c>
      <c r="F49">
        <v>2</v>
      </c>
      <c r="G49">
        <v>1</v>
      </c>
      <c r="H49">
        <v>2</v>
      </c>
      <c r="I49">
        <v>2</v>
      </c>
      <c r="J49">
        <v>1</v>
      </c>
      <c r="K49">
        <v>1</v>
      </c>
      <c r="L49">
        <v>21814</v>
      </c>
      <c r="M49">
        <v>21701</v>
      </c>
      <c r="N49">
        <v>13498</v>
      </c>
      <c r="O49">
        <v>542</v>
      </c>
      <c r="P49">
        <v>21814</v>
      </c>
      <c r="Q49">
        <v>21701</v>
      </c>
      <c r="R49">
        <v>13498</v>
      </c>
      <c r="S49">
        <v>40.247232472324725</v>
      </c>
      <c r="T49">
        <v>24.904059040590408</v>
      </c>
      <c r="U49">
        <v>618.776932245347</v>
      </c>
    </row>
    <row r="50" spans="1:21" ht="15">
      <c r="A50" t="s">
        <v>11</v>
      </c>
      <c r="B50" t="s">
        <v>64</v>
      </c>
      <c r="C50" t="s">
        <v>87</v>
      </c>
      <c r="D50" t="s">
        <v>88</v>
      </c>
      <c r="E50">
        <v>9</v>
      </c>
      <c r="F50">
        <v>9</v>
      </c>
      <c r="G50">
        <v>1</v>
      </c>
      <c r="H50">
        <v>8</v>
      </c>
      <c r="I50">
        <v>8</v>
      </c>
      <c r="J50">
        <v>0.8888888888888888</v>
      </c>
      <c r="K50">
        <v>1</v>
      </c>
      <c r="L50">
        <v>3648525</v>
      </c>
      <c r="M50">
        <v>1997807</v>
      </c>
      <c r="N50">
        <v>8368383</v>
      </c>
      <c r="O50">
        <v>595219</v>
      </c>
      <c r="P50">
        <v>3648525</v>
      </c>
      <c r="Q50">
        <v>1997807</v>
      </c>
      <c r="R50">
        <v>8368383</v>
      </c>
      <c r="S50">
        <v>6.129718641374016</v>
      </c>
      <c r="T50">
        <v>14.059334463449588</v>
      </c>
      <c r="U50">
        <v>2293.634550948671</v>
      </c>
    </row>
    <row r="51" spans="1:21" ht="15">
      <c r="A51" t="s">
        <v>11</v>
      </c>
      <c r="B51" t="s">
        <v>64</v>
      </c>
      <c r="C51" t="s">
        <v>87</v>
      </c>
      <c r="D51" t="s">
        <v>8</v>
      </c>
      <c r="E51">
        <v>4</v>
      </c>
      <c r="F51">
        <v>4</v>
      </c>
      <c r="G51">
        <v>1</v>
      </c>
      <c r="H51">
        <v>3</v>
      </c>
      <c r="I51">
        <v>3</v>
      </c>
      <c r="J51">
        <v>0.75</v>
      </c>
      <c r="K51">
        <v>1</v>
      </c>
      <c r="L51">
        <v>397527</v>
      </c>
      <c r="M51">
        <v>344087</v>
      </c>
      <c r="N51">
        <v>871957</v>
      </c>
      <c r="O51">
        <v>48133</v>
      </c>
      <c r="P51">
        <v>397527</v>
      </c>
      <c r="Q51">
        <v>344087</v>
      </c>
      <c r="R51">
        <v>871957</v>
      </c>
      <c r="S51">
        <v>8.25892838593065</v>
      </c>
      <c r="T51">
        <v>18.11557559262876</v>
      </c>
      <c r="U51">
        <v>2193.453526427136</v>
      </c>
    </row>
    <row r="52" spans="1:21" ht="15">
      <c r="A52" t="s">
        <v>11</v>
      </c>
      <c r="B52" t="s">
        <v>64</v>
      </c>
      <c r="C52" t="s">
        <v>87</v>
      </c>
      <c r="D52" t="s">
        <v>89</v>
      </c>
      <c r="E52">
        <v>1</v>
      </c>
      <c r="F52">
        <v>1</v>
      </c>
      <c r="G52">
        <v>1</v>
      </c>
      <c r="H52">
        <v>1</v>
      </c>
      <c r="I52">
        <v>1</v>
      </c>
      <c r="J52">
        <v>1</v>
      </c>
      <c r="K52">
        <v>1</v>
      </c>
      <c r="L52">
        <v>23707</v>
      </c>
      <c r="M52">
        <v>9878</v>
      </c>
      <c r="N52">
        <v>23039</v>
      </c>
      <c r="O52">
        <v>10197</v>
      </c>
      <c r="P52">
        <v>23707</v>
      </c>
      <c r="Q52">
        <v>9878</v>
      </c>
      <c r="R52">
        <v>23039</v>
      </c>
      <c r="S52">
        <v>2.324899480239286</v>
      </c>
      <c r="T52">
        <v>2.25939001667157</v>
      </c>
      <c r="U52">
        <v>971.8226684101742</v>
      </c>
    </row>
    <row r="53" spans="1:21" ht="15">
      <c r="A53" t="s">
        <v>11</v>
      </c>
      <c r="B53" t="s">
        <v>64</v>
      </c>
      <c r="C53" t="s">
        <v>87</v>
      </c>
      <c r="D53" t="s">
        <v>38</v>
      </c>
      <c r="E53">
        <v>1</v>
      </c>
      <c r="F53">
        <v>1</v>
      </c>
      <c r="G53">
        <v>1</v>
      </c>
      <c r="H53">
        <v>1</v>
      </c>
      <c r="I53">
        <v>1</v>
      </c>
      <c r="J53">
        <v>1</v>
      </c>
      <c r="K53">
        <v>1</v>
      </c>
      <c r="L53">
        <v>85183</v>
      </c>
      <c r="M53">
        <v>56714</v>
      </c>
      <c r="N53">
        <v>117027</v>
      </c>
      <c r="O53">
        <v>29040</v>
      </c>
      <c r="P53">
        <v>85183</v>
      </c>
      <c r="Q53">
        <v>56714</v>
      </c>
      <c r="R53">
        <v>117027</v>
      </c>
      <c r="S53">
        <v>2.9332988980716252</v>
      </c>
      <c r="T53">
        <v>4.029855371900826</v>
      </c>
      <c r="U53">
        <v>1373.830459129169</v>
      </c>
    </row>
    <row r="54" spans="1:21" ht="15">
      <c r="A54" t="s">
        <v>2</v>
      </c>
      <c r="B54" t="s">
        <v>90</v>
      </c>
      <c r="C54" t="s">
        <v>7</v>
      </c>
      <c r="D54" t="s">
        <v>78</v>
      </c>
      <c r="E54">
        <v>47</v>
      </c>
      <c r="F54">
        <v>7</v>
      </c>
      <c r="G54">
        <v>0.14893617021276595</v>
      </c>
      <c r="H54">
        <v>7</v>
      </c>
      <c r="I54">
        <v>47</v>
      </c>
      <c r="J54">
        <v>1</v>
      </c>
      <c r="K54">
        <v>1</v>
      </c>
      <c r="L54">
        <v>10557355</v>
      </c>
      <c r="M54">
        <v>6330855</v>
      </c>
      <c r="N54">
        <v>207348</v>
      </c>
      <c r="P54">
        <v>10557355</v>
      </c>
      <c r="Q54">
        <v>6330855</v>
      </c>
      <c r="R54">
        <v>207348</v>
      </c>
      <c r="U54">
        <v>19.640146608691285</v>
      </c>
    </row>
    <row r="55" spans="1:21" ht="15">
      <c r="A55" t="s">
        <v>11</v>
      </c>
      <c r="B55" t="s">
        <v>91</v>
      </c>
      <c r="C55" t="s">
        <v>7</v>
      </c>
      <c r="D55" t="s">
        <v>8</v>
      </c>
      <c r="E55">
        <v>3</v>
      </c>
      <c r="F55">
        <v>2</v>
      </c>
      <c r="G55">
        <v>0.6666666666666666</v>
      </c>
      <c r="H55">
        <v>1</v>
      </c>
      <c r="I55">
        <v>1.5</v>
      </c>
      <c r="J55">
        <v>0.5</v>
      </c>
      <c r="K55">
        <v>0.815</v>
      </c>
      <c r="L55">
        <v>374939</v>
      </c>
      <c r="M55">
        <v>531539</v>
      </c>
      <c r="N55">
        <v>342593</v>
      </c>
      <c r="O55">
        <v>76166</v>
      </c>
      <c r="P55">
        <v>305575.285</v>
      </c>
      <c r="Q55">
        <v>433204.285</v>
      </c>
      <c r="R55">
        <v>279213.295</v>
      </c>
      <c r="S55">
        <v>4.922655778168736</v>
      </c>
      <c r="T55">
        <v>4.497978100464774</v>
      </c>
      <c r="U55">
        <v>913.7299667412566</v>
      </c>
    </row>
    <row r="56" spans="1:21" ht="15">
      <c r="A56" t="s">
        <v>11</v>
      </c>
      <c r="B56" t="s">
        <v>92</v>
      </c>
      <c r="C56" t="s">
        <v>7</v>
      </c>
      <c r="D56" t="s">
        <v>8</v>
      </c>
      <c r="E56">
        <v>88</v>
      </c>
      <c r="F56">
        <v>88</v>
      </c>
      <c r="G56">
        <v>1</v>
      </c>
      <c r="H56">
        <v>48</v>
      </c>
      <c r="I56">
        <v>48</v>
      </c>
      <c r="J56">
        <v>0.5454545454545454</v>
      </c>
      <c r="K56">
        <v>0.8890909090909089</v>
      </c>
      <c r="L56">
        <v>56458251</v>
      </c>
      <c r="M56">
        <v>528344190</v>
      </c>
      <c r="N56">
        <v>28464951</v>
      </c>
      <c r="O56">
        <v>1750218</v>
      </c>
      <c r="P56">
        <v>50196517.707272716</v>
      </c>
      <c r="Q56">
        <v>469746016.1999999</v>
      </c>
      <c r="R56">
        <v>25307929.161818177</v>
      </c>
      <c r="S56">
        <v>32.257839309160346</v>
      </c>
      <c r="T56">
        <v>16.263660298317124</v>
      </c>
      <c r="U56">
        <v>504.1769891171443</v>
      </c>
    </row>
    <row r="57" spans="1:21" ht="15">
      <c r="A57" t="s">
        <v>42</v>
      </c>
      <c r="B57" t="s">
        <v>93</v>
      </c>
      <c r="C57" t="s">
        <v>7</v>
      </c>
      <c r="D57" t="s">
        <v>94</v>
      </c>
      <c r="E57">
        <v>3</v>
      </c>
      <c r="F57">
        <v>3</v>
      </c>
      <c r="G57">
        <v>1</v>
      </c>
      <c r="H57">
        <v>1</v>
      </c>
      <c r="I57">
        <v>1</v>
      </c>
      <c r="J57">
        <v>0.3333333333333333</v>
      </c>
      <c r="K57">
        <v>0.5433333333333332</v>
      </c>
      <c r="L57">
        <v>0</v>
      </c>
      <c r="M57">
        <v>49358</v>
      </c>
      <c r="N57">
        <v>2877883</v>
      </c>
      <c r="O57">
        <v>15079</v>
      </c>
      <c r="P57">
        <v>0</v>
      </c>
      <c r="Q57">
        <v>26817.84666666666</v>
      </c>
      <c r="R57">
        <v>1563649.763333333</v>
      </c>
      <c r="U57" t="e">
        <v>#DIV/0!</v>
      </c>
    </row>
    <row r="58" spans="1:21" ht="15">
      <c r="A58" t="s">
        <v>14</v>
      </c>
      <c r="B58" t="s">
        <v>95</v>
      </c>
      <c r="C58" t="s">
        <v>96</v>
      </c>
      <c r="D58" t="s">
        <v>8</v>
      </c>
      <c r="E58">
        <v>3</v>
      </c>
      <c r="F58">
        <v>3</v>
      </c>
      <c r="G58">
        <v>1</v>
      </c>
      <c r="H58">
        <v>1</v>
      </c>
      <c r="I58">
        <v>1</v>
      </c>
      <c r="J58">
        <v>0.3333333333333333</v>
      </c>
      <c r="K58">
        <v>0.5433333333333332</v>
      </c>
      <c r="L58">
        <v>366316</v>
      </c>
      <c r="M58">
        <v>444005</v>
      </c>
      <c r="N58">
        <v>212460</v>
      </c>
      <c r="O58">
        <v>36163</v>
      </c>
      <c r="P58">
        <v>199031.6933333333</v>
      </c>
      <c r="Q58">
        <v>241242.71666666662</v>
      </c>
      <c r="R58">
        <v>115436.59999999998</v>
      </c>
      <c r="S58">
        <v>10.129579957415038</v>
      </c>
      <c r="T58">
        <v>5.8750656748610455</v>
      </c>
      <c r="U58">
        <v>579.9910459821575</v>
      </c>
    </row>
    <row r="59" spans="1:21" ht="15">
      <c r="A59" t="s">
        <v>14</v>
      </c>
      <c r="B59" t="s">
        <v>95</v>
      </c>
      <c r="C59" t="s">
        <v>96</v>
      </c>
      <c r="D59" t="s">
        <v>97</v>
      </c>
      <c r="E59">
        <v>4</v>
      </c>
      <c r="F59">
        <v>4</v>
      </c>
      <c r="G59">
        <v>1</v>
      </c>
      <c r="H59">
        <v>3</v>
      </c>
      <c r="I59">
        <v>3</v>
      </c>
      <c r="J59">
        <v>0.75</v>
      </c>
      <c r="K59">
        <v>1</v>
      </c>
      <c r="L59">
        <v>756802</v>
      </c>
      <c r="M59">
        <v>1600078</v>
      </c>
      <c r="N59">
        <v>516638</v>
      </c>
      <c r="O59">
        <v>53246</v>
      </c>
      <c r="P59">
        <v>756802</v>
      </c>
      <c r="Q59">
        <v>1600078</v>
      </c>
      <c r="R59">
        <v>516638</v>
      </c>
      <c r="S59">
        <v>14.213311798069338</v>
      </c>
      <c r="T59">
        <v>9.702850918378845</v>
      </c>
      <c r="U59">
        <v>682.6594010058113</v>
      </c>
    </row>
    <row r="60" spans="1:21" ht="15">
      <c r="A60" t="s">
        <v>14</v>
      </c>
      <c r="B60" t="s">
        <v>98</v>
      </c>
      <c r="C60" t="s">
        <v>99</v>
      </c>
      <c r="D60" t="s">
        <v>100</v>
      </c>
      <c r="E60">
        <v>2</v>
      </c>
      <c r="F60">
        <v>2</v>
      </c>
      <c r="G60">
        <v>1</v>
      </c>
      <c r="H60">
        <v>2</v>
      </c>
      <c r="I60">
        <v>2</v>
      </c>
      <c r="J60">
        <v>1</v>
      </c>
      <c r="K60">
        <v>1</v>
      </c>
      <c r="L60">
        <v>1563911</v>
      </c>
      <c r="M60">
        <v>36898418</v>
      </c>
      <c r="N60">
        <v>549071</v>
      </c>
      <c r="O60">
        <v>109270</v>
      </c>
      <c r="P60">
        <v>1563911</v>
      </c>
      <c r="Q60">
        <v>36898418</v>
      </c>
      <c r="R60">
        <v>549071</v>
      </c>
      <c r="S60">
        <v>14.312354717671822</v>
      </c>
      <c r="T60">
        <v>5.024901619840762</v>
      </c>
      <c r="U60">
        <v>351.08839313746114</v>
      </c>
    </row>
    <row r="61" spans="1:21" ht="15">
      <c r="A61" t="s">
        <v>14</v>
      </c>
      <c r="B61" t="s">
        <v>98</v>
      </c>
      <c r="C61" t="s">
        <v>99</v>
      </c>
      <c r="D61" t="s">
        <v>101</v>
      </c>
      <c r="E61">
        <v>35</v>
      </c>
      <c r="F61">
        <v>33</v>
      </c>
      <c r="G61">
        <v>0.9428571428571428</v>
      </c>
      <c r="H61">
        <v>20</v>
      </c>
      <c r="I61">
        <v>21.21212121212121</v>
      </c>
      <c r="J61">
        <v>0.6060606060606061</v>
      </c>
      <c r="K61">
        <v>0.9878787878787878</v>
      </c>
      <c r="L61">
        <v>7282551</v>
      </c>
      <c r="M61">
        <v>110002634</v>
      </c>
      <c r="N61">
        <v>2538534</v>
      </c>
      <c r="O61">
        <v>216695</v>
      </c>
      <c r="P61">
        <v>7194277.654545454</v>
      </c>
      <c r="Q61">
        <v>108669268.73939393</v>
      </c>
      <c r="R61">
        <v>2507763.8909090906</v>
      </c>
      <c r="S61">
        <v>33.60737903504926</v>
      </c>
      <c r="T61">
        <v>11.714778836613673</v>
      </c>
      <c r="U61">
        <v>348.5775794773013</v>
      </c>
    </row>
    <row r="62" spans="1:21" ht="15">
      <c r="A62" t="s">
        <v>14</v>
      </c>
      <c r="B62" t="s">
        <v>98</v>
      </c>
      <c r="C62" t="s">
        <v>102</v>
      </c>
      <c r="D62" t="s">
        <v>103</v>
      </c>
      <c r="E62">
        <v>1</v>
      </c>
      <c r="F62">
        <v>1</v>
      </c>
      <c r="G62">
        <v>1</v>
      </c>
      <c r="H62">
        <v>1</v>
      </c>
      <c r="I62">
        <v>1</v>
      </c>
      <c r="J62">
        <v>1</v>
      </c>
      <c r="K62">
        <v>1</v>
      </c>
      <c r="L62">
        <v>96278</v>
      </c>
      <c r="M62">
        <v>1262391</v>
      </c>
      <c r="N62">
        <v>36222</v>
      </c>
      <c r="O62">
        <v>1596</v>
      </c>
      <c r="P62">
        <v>96278</v>
      </c>
      <c r="Q62">
        <v>1262391</v>
      </c>
      <c r="R62">
        <v>36222</v>
      </c>
      <c r="S62">
        <v>60.324561403508774</v>
      </c>
      <c r="T62">
        <v>22.695488721804512</v>
      </c>
      <c r="U62">
        <v>376.2230208354972</v>
      </c>
    </row>
    <row r="63" spans="1:21" ht="15">
      <c r="A63" t="s">
        <v>14</v>
      </c>
      <c r="B63" t="s">
        <v>98</v>
      </c>
      <c r="C63" t="s">
        <v>102</v>
      </c>
      <c r="D63" t="s">
        <v>100</v>
      </c>
      <c r="E63">
        <v>3</v>
      </c>
      <c r="F63">
        <v>3</v>
      </c>
      <c r="G63">
        <v>1</v>
      </c>
      <c r="H63">
        <v>3</v>
      </c>
      <c r="I63">
        <v>3</v>
      </c>
      <c r="J63">
        <v>1</v>
      </c>
      <c r="K63">
        <v>1</v>
      </c>
      <c r="L63">
        <v>716976</v>
      </c>
      <c r="M63">
        <v>14483790</v>
      </c>
      <c r="N63">
        <v>385134</v>
      </c>
      <c r="O63">
        <v>38091</v>
      </c>
      <c r="P63">
        <v>716976</v>
      </c>
      <c r="Q63">
        <v>14483790</v>
      </c>
      <c r="R63">
        <v>385134</v>
      </c>
      <c r="S63">
        <v>18.822714026935497</v>
      </c>
      <c r="T63">
        <v>10.110892336772466</v>
      </c>
      <c r="U63">
        <v>537.1644239137712</v>
      </c>
    </row>
    <row r="64" spans="1:21" ht="15">
      <c r="A64" t="s">
        <v>14</v>
      </c>
      <c r="B64" t="s">
        <v>98</v>
      </c>
      <c r="C64" t="s">
        <v>102</v>
      </c>
      <c r="D64" t="s">
        <v>101</v>
      </c>
      <c r="E64">
        <v>11</v>
      </c>
      <c r="F64">
        <v>10</v>
      </c>
      <c r="G64">
        <v>0.9090909090909091</v>
      </c>
      <c r="H64">
        <v>5</v>
      </c>
      <c r="I64">
        <v>5.5</v>
      </c>
      <c r="J64">
        <v>0.5</v>
      </c>
      <c r="K64">
        <v>0.815</v>
      </c>
      <c r="L64">
        <v>586730</v>
      </c>
      <c r="M64">
        <v>8865736</v>
      </c>
      <c r="N64">
        <v>305426</v>
      </c>
      <c r="O64">
        <v>35350</v>
      </c>
      <c r="P64">
        <v>478184.94999999995</v>
      </c>
      <c r="Q64">
        <v>7225574.84</v>
      </c>
      <c r="R64">
        <v>248922.18999999997</v>
      </c>
      <c r="S64">
        <v>16.597736916548797</v>
      </c>
      <c r="T64">
        <v>8.64005657708628</v>
      </c>
      <c r="U64">
        <v>520.5563035808634</v>
      </c>
    </row>
    <row r="65" spans="1:21" ht="15">
      <c r="A65" t="s">
        <v>14</v>
      </c>
      <c r="B65" t="s">
        <v>98</v>
      </c>
      <c r="C65" t="s">
        <v>104</v>
      </c>
      <c r="D65" t="s">
        <v>103</v>
      </c>
      <c r="E65">
        <v>2</v>
      </c>
      <c r="F65">
        <v>2</v>
      </c>
      <c r="G65">
        <v>1</v>
      </c>
      <c r="H65">
        <v>2</v>
      </c>
      <c r="I65">
        <v>2</v>
      </c>
      <c r="J65">
        <v>1</v>
      </c>
      <c r="K65">
        <v>1</v>
      </c>
      <c r="L65">
        <v>130955</v>
      </c>
      <c r="M65">
        <v>1250631</v>
      </c>
      <c r="N65">
        <v>26349</v>
      </c>
      <c r="O65">
        <v>5033</v>
      </c>
      <c r="P65">
        <v>130955</v>
      </c>
      <c r="Q65">
        <v>1250631</v>
      </c>
      <c r="R65">
        <v>26349</v>
      </c>
      <c r="S65">
        <v>26.019272799523147</v>
      </c>
      <c r="T65">
        <v>5.235247367375323</v>
      </c>
      <c r="U65">
        <v>201.20652132411897</v>
      </c>
    </row>
    <row r="66" spans="1:21" ht="15">
      <c r="A66" t="s">
        <v>14</v>
      </c>
      <c r="B66" t="s">
        <v>98</v>
      </c>
      <c r="C66" t="s">
        <v>105</v>
      </c>
      <c r="D66" t="s">
        <v>100</v>
      </c>
      <c r="E66">
        <v>1</v>
      </c>
      <c r="F66">
        <v>1</v>
      </c>
      <c r="G66">
        <v>1</v>
      </c>
      <c r="H66">
        <v>1</v>
      </c>
      <c r="I66">
        <v>1</v>
      </c>
      <c r="J66">
        <v>1</v>
      </c>
      <c r="K66">
        <v>1</v>
      </c>
      <c r="L66">
        <v>413539</v>
      </c>
      <c r="M66">
        <v>1376553</v>
      </c>
      <c r="N66">
        <v>89980</v>
      </c>
      <c r="O66">
        <v>34700</v>
      </c>
      <c r="P66">
        <v>413539</v>
      </c>
      <c r="Q66">
        <v>1376553</v>
      </c>
      <c r="R66">
        <v>89980</v>
      </c>
      <c r="S66">
        <v>11.917550432276657</v>
      </c>
      <c r="T66">
        <v>2.5930835734870317</v>
      </c>
      <c r="U66">
        <v>217.585282162021</v>
      </c>
    </row>
    <row r="67" spans="1:21" ht="15">
      <c r="A67" t="s">
        <v>14</v>
      </c>
      <c r="B67" t="s">
        <v>98</v>
      </c>
      <c r="C67" t="s">
        <v>106</v>
      </c>
      <c r="D67" t="s">
        <v>107</v>
      </c>
      <c r="E67">
        <v>2</v>
      </c>
      <c r="F67">
        <v>2</v>
      </c>
      <c r="G67">
        <v>1</v>
      </c>
      <c r="H67">
        <v>1</v>
      </c>
      <c r="I67">
        <v>1</v>
      </c>
      <c r="J67">
        <v>0.5</v>
      </c>
      <c r="K67">
        <v>0.815</v>
      </c>
      <c r="L67">
        <v>378996</v>
      </c>
      <c r="M67">
        <v>2863801</v>
      </c>
      <c r="N67">
        <v>110746</v>
      </c>
      <c r="O67">
        <v>9734</v>
      </c>
      <c r="P67">
        <v>308881.74</v>
      </c>
      <c r="Q67">
        <v>2333997.815</v>
      </c>
      <c r="R67">
        <v>90257.98999999999</v>
      </c>
      <c r="S67">
        <v>38.93527840558866</v>
      </c>
      <c r="T67">
        <v>11.377234435997535</v>
      </c>
      <c r="U67">
        <v>292.2088887481662</v>
      </c>
    </row>
    <row r="68" spans="1:21" ht="15">
      <c r="A68" t="s">
        <v>14</v>
      </c>
      <c r="B68" t="s">
        <v>98</v>
      </c>
      <c r="C68" t="s">
        <v>108</v>
      </c>
      <c r="D68" t="s">
        <v>109</v>
      </c>
      <c r="E68">
        <v>21</v>
      </c>
      <c r="F68">
        <v>21</v>
      </c>
      <c r="G68">
        <v>1</v>
      </c>
      <c r="H68">
        <v>7</v>
      </c>
      <c r="I68">
        <v>7</v>
      </c>
      <c r="J68">
        <v>0.3333333333333333</v>
      </c>
      <c r="K68">
        <v>0.5433333333333332</v>
      </c>
      <c r="L68">
        <v>3736888</v>
      </c>
      <c r="M68">
        <v>57894435</v>
      </c>
      <c r="N68">
        <v>970823</v>
      </c>
      <c r="O68">
        <v>108988</v>
      </c>
      <c r="P68">
        <v>2030375.813333333</v>
      </c>
      <c r="Q68">
        <v>31455976.349999994</v>
      </c>
      <c r="R68">
        <v>527480.4966666666</v>
      </c>
      <c r="S68">
        <v>34.28715087899585</v>
      </c>
      <c r="T68">
        <v>8.907613682240246</v>
      </c>
      <c r="U68">
        <v>259.7945135096369</v>
      </c>
    </row>
    <row r="69" spans="1:21" ht="15">
      <c r="A69" t="s">
        <v>14</v>
      </c>
      <c r="B69" t="s">
        <v>98</v>
      </c>
      <c r="C69" t="s">
        <v>108</v>
      </c>
      <c r="D69" t="s">
        <v>101</v>
      </c>
      <c r="E69">
        <v>14</v>
      </c>
      <c r="F69">
        <v>14</v>
      </c>
      <c r="G69">
        <v>1</v>
      </c>
      <c r="H69">
        <v>11</v>
      </c>
      <c r="I69">
        <v>11</v>
      </c>
      <c r="J69">
        <v>0.7857142857142857</v>
      </c>
      <c r="K69">
        <v>1</v>
      </c>
      <c r="L69">
        <v>2097278</v>
      </c>
      <c r="M69">
        <v>31702831</v>
      </c>
      <c r="N69">
        <v>630861</v>
      </c>
      <c r="O69">
        <v>64421</v>
      </c>
      <c r="P69">
        <v>2097278</v>
      </c>
      <c r="Q69">
        <v>31702831</v>
      </c>
      <c r="R69">
        <v>630861</v>
      </c>
      <c r="S69">
        <v>32.555812545598485</v>
      </c>
      <c r="T69">
        <v>9.792784961425623</v>
      </c>
      <c r="U69">
        <v>300.79989395778716</v>
      </c>
    </row>
  </sheetData>
  <sheetProtection/>
  <autoFilter ref="A1:U69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2.8515625" style="0" bestFit="1" customWidth="1"/>
    <col min="2" max="2" width="16.7109375" style="0" bestFit="1" customWidth="1"/>
    <col min="3" max="4" width="18.7109375" style="0" bestFit="1" customWidth="1"/>
    <col min="5" max="5" width="6.00390625" style="0" bestFit="1" customWidth="1"/>
    <col min="6" max="6" width="16.8515625" style="0" bestFit="1" customWidth="1"/>
    <col min="7" max="7" width="17.28125" style="0" bestFit="1" customWidth="1"/>
    <col min="8" max="8" width="18.421875" style="0" bestFit="1" customWidth="1"/>
    <col min="9" max="9" width="22.421875" style="0" bestFit="1" customWidth="1"/>
    <col min="10" max="10" width="30.421875" style="0" bestFit="1" customWidth="1"/>
    <col min="11" max="11" width="34.421875" style="0" bestFit="1" customWidth="1"/>
    <col min="12" max="12" width="12.7109375" style="0" bestFit="1" customWidth="1"/>
    <col min="13" max="13" width="16.28125" style="0" bestFit="1" customWidth="1"/>
    <col min="14" max="14" width="14.00390625" style="0" bestFit="1" customWidth="1"/>
    <col min="15" max="15" width="10.00390625" style="0" bestFit="1" customWidth="1"/>
    <col min="16" max="16" width="24.7109375" style="0" bestFit="1" customWidth="1"/>
    <col min="17" max="17" width="28.28125" style="0" bestFit="1" customWidth="1"/>
    <col min="18" max="18" width="26.00390625" style="0" bestFit="1" customWidth="1"/>
    <col min="19" max="19" width="15.7109375" style="0" bestFit="1" customWidth="1"/>
    <col min="20" max="20" width="16.7109375" style="0" bestFit="1" customWidth="1"/>
    <col min="21" max="21" width="17.28125" style="0" bestFit="1" customWidth="1"/>
  </cols>
  <sheetData>
    <row r="1" spans="1:21" ht="15">
      <c r="A1" t="s">
        <v>0</v>
      </c>
      <c r="B1" t="s">
        <v>110</v>
      </c>
      <c r="C1" t="s">
        <v>111</v>
      </c>
      <c r="D1" t="s">
        <v>112</v>
      </c>
      <c r="E1" t="s">
        <v>114</v>
      </c>
      <c r="F1" t="s">
        <v>115</v>
      </c>
      <c r="G1" t="s">
        <v>116</v>
      </c>
      <c r="H1" t="s">
        <v>113</v>
      </c>
      <c r="I1" t="s">
        <v>117</v>
      </c>
      <c r="J1" t="s">
        <v>118</v>
      </c>
      <c r="K1" t="s">
        <v>119</v>
      </c>
      <c r="L1" t="s">
        <v>120</v>
      </c>
      <c r="M1" t="s">
        <v>121</v>
      </c>
      <c r="N1" t="s">
        <v>122</v>
      </c>
      <c r="O1" t="s">
        <v>1</v>
      </c>
      <c r="P1" t="s">
        <v>123</v>
      </c>
      <c r="Q1" t="s">
        <v>124</v>
      </c>
      <c r="R1" t="s">
        <v>125</v>
      </c>
      <c r="S1" t="s">
        <v>126</v>
      </c>
      <c r="T1" t="s">
        <v>127</v>
      </c>
      <c r="U1" t="s">
        <v>128</v>
      </c>
    </row>
    <row r="2" spans="1:20" ht="15">
      <c r="A2" t="s">
        <v>92</v>
      </c>
      <c r="B2" s="1" t="s">
        <v>129</v>
      </c>
      <c r="C2" s="1" t="s">
        <v>7</v>
      </c>
      <c r="D2" s="1" t="s">
        <v>130</v>
      </c>
      <c r="E2" s="2">
        <v>11</v>
      </c>
      <c r="F2" s="2">
        <v>10</v>
      </c>
      <c r="G2" s="4">
        <f>F2/E2</f>
        <v>0.9090909090909091</v>
      </c>
      <c r="H2" s="2">
        <v>6</v>
      </c>
      <c r="I2" s="4">
        <f>IF(F2=0,"",H2/F2)</f>
        <v>0.6</v>
      </c>
      <c r="J2" s="4">
        <f>H2*1.63</f>
        <v>9.78</v>
      </c>
      <c r="K2" s="3">
        <f>IF(F2=0,"",IF(J2/F2&gt;1,1,J2/F2))</f>
        <v>0.978</v>
      </c>
      <c r="L2">
        <v>607749.8181818181</v>
      </c>
      <c r="M2">
        <v>1533409</v>
      </c>
      <c r="O2">
        <v>722152233</v>
      </c>
      <c r="P2">
        <v>630241948.8</v>
      </c>
      <c r="R2">
        <v>72557</v>
      </c>
      <c r="S2">
        <v>8.376170709674023</v>
      </c>
      <c r="T2">
        <v>9952.895420152432</v>
      </c>
    </row>
    <row r="3" spans="1:20" ht="15">
      <c r="A3" t="s">
        <v>42</v>
      </c>
      <c r="B3" s="1" t="s">
        <v>131</v>
      </c>
      <c r="C3" s="1" t="s">
        <v>57</v>
      </c>
      <c r="D3" s="1" t="s">
        <v>132</v>
      </c>
      <c r="E3" s="2">
        <v>6</v>
      </c>
      <c r="F3" s="2">
        <v>6</v>
      </c>
      <c r="G3" s="4">
        <v>1</v>
      </c>
      <c r="H3" s="2">
        <v>4</v>
      </c>
      <c r="I3" s="4">
        <v>0.6666666666666666</v>
      </c>
      <c r="J3" s="4">
        <v>6.52</v>
      </c>
      <c r="K3" s="3">
        <v>1</v>
      </c>
      <c r="L3">
        <v>0</v>
      </c>
      <c r="M3">
        <v>109874</v>
      </c>
      <c r="O3">
        <v>28041832</v>
      </c>
      <c r="P3">
        <v>28041832</v>
      </c>
      <c r="R3">
        <v>8807</v>
      </c>
      <c r="S3">
        <v>0</v>
      </c>
      <c r="T3">
        <v>3184.039059838765</v>
      </c>
    </row>
    <row r="4" spans="1:20" ht="15">
      <c r="A4" t="s">
        <v>42</v>
      </c>
      <c r="B4" s="1" t="s">
        <v>131</v>
      </c>
      <c r="C4" s="1" t="s">
        <v>57</v>
      </c>
      <c r="D4" s="1" t="s">
        <v>133</v>
      </c>
      <c r="E4" s="2">
        <v>9</v>
      </c>
      <c r="F4" s="2">
        <v>9</v>
      </c>
      <c r="G4" s="4">
        <v>1</v>
      </c>
      <c r="H4" s="2">
        <v>4</v>
      </c>
      <c r="I4" s="4">
        <v>0.4444444444444444</v>
      </c>
      <c r="J4" s="4">
        <v>6.52</v>
      </c>
      <c r="K4" s="3">
        <v>0.7244444444444444</v>
      </c>
      <c r="L4">
        <v>0</v>
      </c>
      <c r="M4">
        <v>34673</v>
      </c>
      <c r="O4">
        <v>50773021</v>
      </c>
      <c r="P4">
        <v>36105259.37777778</v>
      </c>
      <c r="R4">
        <v>6498</v>
      </c>
      <c r="S4">
        <v>0</v>
      </c>
      <c r="T4">
        <v>7813.638196368113</v>
      </c>
    </row>
    <row r="5" spans="1:20" ht="15">
      <c r="A5" t="s">
        <v>14</v>
      </c>
      <c r="B5" s="1" t="s">
        <v>134</v>
      </c>
      <c r="C5" s="1" t="s">
        <v>135</v>
      </c>
      <c r="D5" s="1" t="s">
        <v>8</v>
      </c>
      <c r="E5" s="2">
        <v>4</v>
      </c>
      <c r="F5" s="2">
        <v>1</v>
      </c>
      <c r="G5" s="4">
        <v>0.25</v>
      </c>
      <c r="H5" s="2">
        <v>1</v>
      </c>
      <c r="I5" s="4">
        <v>1</v>
      </c>
      <c r="J5" s="4">
        <v>1.63</v>
      </c>
      <c r="K5" s="3">
        <v>1</v>
      </c>
      <c r="L5">
        <v>46535.41333333332</v>
      </c>
      <c r="M5">
        <v>7553067</v>
      </c>
      <c r="N5">
        <v>4103833.0699999994</v>
      </c>
      <c r="O5">
        <v>45267288</v>
      </c>
      <c r="P5">
        <v>24595226.479999997</v>
      </c>
      <c r="R5">
        <v>27524</v>
      </c>
      <c r="S5">
        <v>1.6907213098871283</v>
      </c>
      <c r="T5">
        <v>1644.64787094899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Preston D. Jordan</dc:creator>
  <cp:keywords/>
  <dc:description/>
  <cp:lastModifiedBy>Preston D. Jordan</cp:lastModifiedBy>
  <dcterms:created xsi:type="dcterms:W3CDTF">2014-12-13T19:10:55Z</dcterms:created>
  <dcterms:modified xsi:type="dcterms:W3CDTF">2016-03-09T18:41:34Z</dcterms:modified>
  <cp:category/>
  <cp:version/>
  <cp:contentType/>
  <cp:contentStatus/>
</cp:coreProperties>
</file>